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Форма_1" sheetId="1" r:id="rId1"/>
    <sheet name="Форма_2" sheetId="2" r:id="rId2"/>
  </sheets>
  <definedNames>
    <definedName name="_xlnm.Print_Titles" localSheetId="0">'Форма_1'!$12:$12</definedName>
  </definedNames>
  <calcPr fullCalcOnLoad="1"/>
</workbook>
</file>

<file path=xl/sharedStrings.xml><?xml version="1.0" encoding="utf-8"?>
<sst xmlns="http://schemas.openxmlformats.org/spreadsheetml/2006/main" count="290" uniqueCount="141">
  <si>
    <t>№ строки</t>
  </si>
  <si>
    <t>Всего по торгам и другим способам закупок</t>
  </si>
  <si>
    <t>В том числе</t>
  </si>
  <si>
    <t>по видам торгов</t>
  </si>
  <si>
    <t>конкурсы</t>
  </si>
  <si>
    <t>аукционы</t>
  </si>
  <si>
    <t>путем запроса котировок</t>
  </si>
  <si>
    <t>закупки малого объема</t>
  </si>
  <si>
    <t>открытые</t>
  </si>
  <si>
    <t>закрытые</t>
  </si>
  <si>
    <t xml:space="preserve">2. Количество заключенных контрактов и сделок    </t>
  </si>
  <si>
    <t xml:space="preserve">1. Общее количество заявок, поданных для участия в торгах (лотах) и закупках   </t>
  </si>
  <si>
    <t>Х</t>
  </si>
  <si>
    <t>3. Отозвано заявок участниками торгов и закупок</t>
  </si>
  <si>
    <t xml:space="preserve">5. Количество обжалований по размещению заказов          </t>
  </si>
  <si>
    <t>Наименование показателей</t>
  </si>
  <si>
    <t>(наименование государственного /муниципального/ заказчика)</t>
  </si>
  <si>
    <t xml:space="preserve">о размещении государственного /муниципального/ заказа Чувашской Республики </t>
  </si>
  <si>
    <t>без проведения торгов</t>
  </si>
  <si>
    <t>по способам размещения заказов</t>
  </si>
  <si>
    <t xml:space="preserve">с организациями инвалидов   </t>
  </si>
  <si>
    <t>по решению суда</t>
  </si>
  <si>
    <t>I. Количественная характеристика торгов и других способов размещения заказов</t>
  </si>
  <si>
    <t>II. Количественная характеристика участников торгов и других способов размещения заказов</t>
  </si>
  <si>
    <t>III. Стоимостная характеристика торгов и других способов размещения заказов, тыс. рублей</t>
  </si>
  <si>
    <t xml:space="preserve">заявок организаций инвалидов   </t>
  </si>
  <si>
    <t>заявок организаций инвалидов</t>
  </si>
  <si>
    <t>по решению органа по контролю</t>
  </si>
  <si>
    <t xml:space="preserve">1. Суммарная начальная цена контрактов (лотов), выставленных на торги и сумма контрактов (сделок) по другим способам размещения заказов     </t>
  </si>
  <si>
    <t>с организациями инвалидов</t>
  </si>
  <si>
    <t>закупки у единственного источника</t>
  </si>
  <si>
    <t>с учреждениями УИС</t>
  </si>
  <si>
    <t>заявок учреждений УИС</t>
  </si>
  <si>
    <t xml:space="preserve">- участником не внесены денежные средства в качестве обеспечения       </t>
  </si>
  <si>
    <t xml:space="preserve">- заявка не отвечала требованиям, предусмотренным документацией по закупке   </t>
  </si>
  <si>
    <t>из них:                                                          заявок субъектов малого предпринимательства</t>
  </si>
  <si>
    <t>в том числе:                                                         по решению суда</t>
  </si>
  <si>
    <t>2. Не допущено заявок к  участию в торгах (лотах) и  закупках</t>
  </si>
  <si>
    <t>С В Е Д Е Н И Я</t>
  </si>
  <si>
    <t>Форма № 1</t>
  </si>
  <si>
    <t>Форма № 2</t>
  </si>
  <si>
    <t>при размещении государственного /муниципального/ заказа Чувашской Республики</t>
  </si>
  <si>
    <t>(тыс.рублей)</t>
  </si>
  <si>
    <t>№ п/п</t>
  </si>
  <si>
    <t>Дата закупки</t>
  </si>
  <si>
    <t>Вид закупки</t>
  </si>
  <si>
    <t xml:space="preserve">Стоимость заключенного  контракта          </t>
  </si>
  <si>
    <t>Бюджетная эффективность абсолютная         (гр.5 - гр.6 - гр.7)</t>
  </si>
  <si>
    <t>ВСЕГО</t>
  </si>
  <si>
    <t xml:space="preserve"> </t>
  </si>
  <si>
    <t>1. Всего проведено торгов (лотов) и других способов размещения заказов</t>
  </si>
  <si>
    <t>в том числе:                                                      по соглашению сторон</t>
  </si>
  <si>
    <t>Из строки 208 - по причинам:                                                    - участником представлены  недостоверные сведения или не представлены документы, определенные Законом</t>
  </si>
  <si>
    <t xml:space="preserve">- участник не отвечал требованиям, установленным Законом  </t>
  </si>
  <si>
    <t>по результа-там несостоявш. торгов, запросов котировок</t>
  </si>
  <si>
    <t>3. Заключено дополнительных соглашений, изменений к контрактам, договорам</t>
  </si>
  <si>
    <t>4. Расторгнуто контрактов и сделок</t>
  </si>
  <si>
    <t>** - учитываются все заказы, размещенные путем проведения конкурсов, аукционов, запросов котировок, также заказы, размещенные  у единственного источника по результатам несостоявшихся торгов и запросов котировок</t>
  </si>
  <si>
    <t>Начальная цена контракта, выставленная заказчиком</t>
  </si>
  <si>
    <r>
      <t>Предмет закупки</t>
    </r>
    <r>
      <rPr>
        <b/>
        <sz val="12"/>
        <color indexed="60"/>
        <rFont val="Times New Roman"/>
        <family val="1"/>
      </rPr>
      <t>**</t>
    </r>
  </si>
  <si>
    <t>Затраты заказчика на организацию и проведение торгов</t>
  </si>
  <si>
    <t>Бюджетная эффективность относительная (гр.8 : гр.5)х100</t>
  </si>
  <si>
    <t>* - расчет бюджетной эффективности производится нарастающим итогом с начала года</t>
  </si>
  <si>
    <t xml:space="preserve">5. Количество размещений заказов, признанных недействительными </t>
  </si>
  <si>
    <t>открытые аукционы в электрон-ной форме</t>
  </si>
  <si>
    <t>Проведено торгов (лотов) и запрсов котировок среди субъектов малого предпринимательства в результате которых не заключены контракты</t>
  </si>
  <si>
    <t>из них:                                                                     с субъектами малого предпринимательства</t>
  </si>
  <si>
    <t>из них:                                                                  заявок субъектов малого предпринимательства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</si>
  <si>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</si>
  <si>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 (лоты) и другие способы размещения заказов</t>
  </si>
  <si>
    <t>2. Суммарная начальная цена контрактов (лотов), выставленных на торги для субъектов малого и среднего предпринимательства , в результате которых не заключены контракты</t>
  </si>
  <si>
    <t>3. Общая стоимость предложений победителей торгов и других способов размещения заказов</t>
  </si>
  <si>
    <t>4. Общая стоимость заключенных контрактов и сделок</t>
  </si>
  <si>
    <t>из них:                                                                      с субъектами малого предпринимательства</t>
  </si>
  <si>
    <t>5. Сумма изменения стоимости заключенных контрактов</t>
  </si>
  <si>
    <t>6. Общая стоимость расторгнутых контрактов и   сделок</t>
  </si>
  <si>
    <r>
      <t>Из строки 101</t>
    </r>
    <r>
      <rPr>
        <sz val="10"/>
        <rFont val="Times New Roman"/>
        <family val="1"/>
      </rPr>
      <t xml:space="preserve"> - проведено совместных торгов</t>
    </r>
  </si>
  <si>
    <r>
      <t>Из строки 101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проведено торгов (лотов) и запрсов котировок среди субъектов малого предпринимательства</t>
    </r>
  </si>
  <si>
    <r>
      <t>Из строки 105</t>
    </r>
    <r>
      <rPr>
        <sz val="10"/>
        <rFont val="Times New Roman"/>
        <family val="1"/>
      </rPr>
      <t xml:space="preserve"> - количество заключенных контрактов и сделок со вторым участником торгов, запросов котировок</t>
    </r>
  </si>
  <si>
    <r>
      <t>Из строки 105</t>
    </r>
    <r>
      <rPr>
        <sz val="10"/>
        <rFont val="Times New Roman"/>
        <family val="1"/>
      </rPr>
      <t xml:space="preserve"> - количество заключенных контрактов и сделок с отечественными участниками торгов  </t>
    </r>
  </si>
  <si>
    <r>
      <t>из строки 108</t>
    </r>
    <r>
      <rPr>
        <b/>
        <sz val="10"/>
        <rFont val="Times New Roman"/>
        <family val="1"/>
      </rPr>
      <t xml:space="preserve"> - Количество заключенных контрактов и сделок  с субъектами малого и среднего предпринимательства по процедурам, проведенным для субъектов малого и среднего предпринимательств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</si>
  <si>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совместных торгах</t>
    </r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</si>
  <si>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</si>
  <si>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r>
      <t xml:space="preserve">Из строки 215: </t>
    </r>
    <r>
      <rPr>
        <sz val="10"/>
        <rFont val="Times New Roman"/>
        <family val="1"/>
      </rPr>
      <t xml:space="preserve">                                                                                заявок отечественных участников торгов          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</si>
  <si>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(лотов), выставленных на совместные торги</t>
    </r>
  </si>
  <si>
    <r>
      <t>Из строки 306</t>
    </r>
    <r>
      <rPr>
        <sz val="10"/>
        <rFont val="Times New Roman"/>
        <family val="1"/>
      </rPr>
      <t xml:space="preserve"> - затраты заказчика на организацию размещения заказов на поставки товаров, выполнение работ, оказание услуг </t>
    </r>
  </si>
  <si>
    <r>
      <t>Из строки 306</t>
    </r>
    <r>
      <rPr>
        <sz val="10"/>
        <rFont val="Times New Roman"/>
        <family val="1"/>
      </rPr>
      <t xml:space="preserve"> - заключенных со вторым участником торгов, запросов котировок</t>
    </r>
  </si>
  <si>
    <r>
      <t>Из строки 306</t>
    </r>
    <r>
      <rPr>
        <sz val="10"/>
        <rFont val="Times New Roman"/>
        <family val="1"/>
      </rPr>
      <t xml:space="preserve"> - заключенных с отечественными участниками торгов</t>
    </r>
  </si>
  <si>
    <r>
      <t>Из строки 310</t>
    </r>
    <r>
      <rPr>
        <b/>
        <sz val="10"/>
        <rFont val="Times New Roman"/>
        <family val="1"/>
      </rPr>
      <t xml:space="preserve"> - стоимость заключенных контрактов с с субъектами   малого предпринимательства по процедурам, проведенным для субъектов малого предпринимательства</t>
    </r>
  </si>
  <si>
    <r>
      <t>Из строки 301</t>
    </r>
    <r>
      <rPr>
        <b/>
        <sz val="10"/>
        <rFont val="Times New Roman"/>
        <family val="1"/>
      </rPr>
      <t xml:space="preserve"> - суммарная начальная цена контрактов (лотов), по процедурам, проведенным для субъектов малого предпринимательства </t>
    </r>
  </si>
  <si>
    <r>
      <t>Из строки 204</t>
    </r>
    <r>
      <rPr>
        <b/>
        <sz val="10"/>
        <rFont val="Times New Roman"/>
        <family val="1"/>
      </rPr>
      <t xml:space="preserve"> - заявок субъектов малого предпринимательства по процедурам, проведенным для субъектов малого предпринимательства </t>
    </r>
  </si>
  <si>
    <r>
      <t>Расчет бюджетной эффективности</t>
    </r>
    <r>
      <rPr>
        <b/>
        <sz val="12"/>
        <color indexed="60"/>
        <rFont val="Times New Roman"/>
        <family val="1"/>
      </rPr>
      <t xml:space="preserve">*   </t>
    </r>
  </si>
  <si>
    <r>
      <t xml:space="preserve">по </t>
    </r>
    <r>
      <rPr>
        <sz val="10"/>
        <color indexed="18"/>
        <rFont val="Times New Roman"/>
        <family val="1"/>
      </rPr>
      <t>Администрации Козловского района</t>
    </r>
  </si>
  <si>
    <t>по Администрации Козловского района</t>
  </si>
  <si>
    <t>Определение страховщика ОСАГО</t>
  </si>
  <si>
    <t>25.12.2009 г.</t>
  </si>
  <si>
    <t>ОК/ЕИ</t>
  </si>
  <si>
    <t>Зимнее содержание местных дорог</t>
  </si>
  <si>
    <t>04.03.2010 г.</t>
  </si>
  <si>
    <t>ЦК</t>
  </si>
  <si>
    <t>Содержание дорог в 1 кв.2010</t>
  </si>
  <si>
    <t>Поставка медицинского оборудования</t>
  </si>
  <si>
    <t>Поставка ГСМ</t>
  </si>
  <si>
    <t>18.03.2010 г.</t>
  </si>
  <si>
    <t>ОА</t>
  </si>
  <si>
    <t>ОК</t>
  </si>
  <si>
    <t>Организация услуг по летнему отдыху детей в загородных лагерях (лот №1)</t>
  </si>
  <si>
    <t>Организация услуг по летнему отдыху детей в загородных лагерях (лот №2)</t>
  </si>
  <si>
    <t>Организация услуг по летнему отдыху детей в загородных лагерях (лот №3)</t>
  </si>
  <si>
    <t>Организация услуг по летнему отдыху детей в загородных лагерях (лот №4)</t>
  </si>
  <si>
    <t>07.05.2010 г</t>
  </si>
  <si>
    <t>Содержание дорог в Козловском районе на 2,3,4 квартал 2010 г. (лот №1)</t>
  </si>
  <si>
    <t>Содержание дорог в Козловском районе на 2,3,4 квартал 2010 г. (лот №2)</t>
  </si>
  <si>
    <t>Организация питания учащихся в пришкольных лагерях</t>
  </si>
  <si>
    <t>Капитальный ремонт спортзала МАУ "Байгуловская СОШ"</t>
  </si>
  <si>
    <t>Закупка аппарата ингаляционной анастезии</t>
  </si>
  <si>
    <t>Поставка лекарств (31 контрактов) совместные торги через Минздрав</t>
  </si>
  <si>
    <t>03-09.2010 г.</t>
  </si>
  <si>
    <t>Ремонт и содержание дорог (лот 1)</t>
  </si>
  <si>
    <t>Ремонт и содержание дорог (лот 2)</t>
  </si>
  <si>
    <t>Ремонт и содержание дорог (лот 3)</t>
  </si>
  <si>
    <t>Закупка нефтепродуктов</t>
  </si>
  <si>
    <t>Ремонт Солдыбаевского ФАП</t>
  </si>
  <si>
    <t>Ремонт Байгуловского ФАП</t>
  </si>
  <si>
    <t>Ремонт и содержание дорог (лот 4)</t>
  </si>
  <si>
    <t>Расширение проезжей части а/д Волга-Козловка</t>
  </si>
  <si>
    <t>Оказание транспортных услуг</t>
  </si>
  <si>
    <t>Поставка продуктов питания МДОУ "Радуга"</t>
  </si>
  <si>
    <t>Поставка продуктов питания МДОУ "Малыш"</t>
  </si>
  <si>
    <t>Поставка продуктов питания МДОУ "Звездочка"</t>
  </si>
  <si>
    <t>Поставка продуктов питания МДОУ "Василек"</t>
  </si>
  <si>
    <t>Завершение строительства 30 кв жилого дома</t>
  </si>
  <si>
    <t>Закупка оргтехники</t>
  </si>
  <si>
    <t>за 2010 год</t>
  </si>
  <si>
    <t>закупка ГСМ</t>
  </si>
  <si>
    <t>Закупка продуктов питания (молочные продукты)</t>
  </si>
  <si>
    <t>Зимнее содержание местных дорог (лот №1)</t>
  </si>
  <si>
    <t>Зимнее содержание местных дорог (лот №2)</t>
  </si>
  <si>
    <t>Закупка продуктов питания (крупы)</t>
  </si>
  <si>
    <t>Закупка продуктов питания</t>
  </si>
  <si>
    <r>
      <t xml:space="preserve">за </t>
    </r>
    <r>
      <rPr>
        <b/>
        <sz val="10"/>
        <color indexed="18"/>
        <rFont val="Times New Roman"/>
        <family val="1"/>
      </rPr>
      <t>2010 год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</si>
</sst>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68" fontId="1" fillId="0" borderId="15" xfId="0" applyNumberFormat="1" applyFont="1" applyBorder="1" applyAlignment="1">
      <alignment horizontal="center" vertical="center" wrapText="1"/>
    </xf>
    <xf numFmtId="168" fontId="2" fillId="4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justify" vertical="top" wrapText="1"/>
    </xf>
    <xf numFmtId="168" fontId="1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right" vertical="top" wrapText="1"/>
    </xf>
    <xf numFmtId="0" fontId="22" fillId="0" borderId="11" xfId="0" applyFont="1" applyBorder="1" applyAlignment="1">
      <alignment horizontal="right" vertical="top" wrapText="1"/>
    </xf>
    <xf numFmtId="168" fontId="22" fillId="0" borderId="11" xfId="0" applyNumberFormat="1" applyFont="1" applyBorder="1" applyAlignment="1">
      <alignment horizontal="right" vertical="top" wrapText="1"/>
    </xf>
    <xf numFmtId="0" fontId="23" fillId="0" borderId="14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wrapText="1"/>
    </xf>
    <xf numFmtId="0" fontId="1" fillId="0" borderId="14" xfId="0" applyFont="1" applyBorder="1" applyAlignment="1">
      <alignment horizontal="justify" vertical="top" wrapText="1"/>
    </xf>
    <xf numFmtId="0" fontId="27" fillId="0" borderId="14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justify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top" wrapText="1"/>
    </xf>
    <xf numFmtId="16" fontId="22" fillId="0" borderId="14" xfId="0" applyNumberFormat="1" applyFont="1" applyBorder="1" applyAlignment="1">
      <alignment horizontal="center" vertical="top" wrapText="1"/>
    </xf>
    <xf numFmtId="14" fontId="22" fillId="0" borderId="14" xfId="0" applyNumberFormat="1" applyFont="1" applyBorder="1" applyAlignment="1">
      <alignment horizontal="center" vertical="top" wrapText="1"/>
    </xf>
    <xf numFmtId="14" fontId="22" fillId="0" borderId="14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22" fillId="0" borderId="14" xfId="0" applyFont="1" applyBorder="1" applyAlignment="1">
      <alignment/>
    </xf>
    <xf numFmtId="168" fontId="22" fillId="0" borderId="14" xfId="0" applyNumberFormat="1" applyFont="1" applyBorder="1" applyAlignment="1">
      <alignment horizontal="right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14" fontId="22" fillId="0" borderId="11" xfId="0" applyNumberFormat="1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/>
    </xf>
    <xf numFmtId="168" fontId="2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Zeros="0" tabSelected="1" zoomScale="75" zoomScaleNormal="75" zoomScaleSheetLayoutView="85" zoomScalePageLayoutView="0" workbookViewId="0" topLeftCell="A1">
      <selection activeCell="J59" sqref="J59"/>
    </sheetView>
  </sheetViews>
  <sheetFormatPr defaultColWidth="9.00390625" defaultRowHeight="12.75"/>
  <cols>
    <col min="1" max="1" width="40.125" style="5" customWidth="1"/>
    <col min="2" max="2" width="6.75390625" style="5" customWidth="1"/>
    <col min="3" max="3" width="11.625" style="5" customWidth="1"/>
    <col min="4" max="4" width="9.125" style="5" customWidth="1"/>
    <col min="5" max="6" width="8.75390625" style="5" customWidth="1"/>
    <col min="7" max="7" width="9.25390625" style="5" customWidth="1"/>
    <col min="8" max="8" width="8.875" style="5" customWidth="1"/>
    <col min="9" max="10" width="10.375" style="5" customWidth="1"/>
    <col min="11" max="11" width="12.375" style="5" customWidth="1"/>
    <col min="12" max="12" width="9.00390625" style="5" customWidth="1"/>
    <col min="13" max="16384" width="9.125" style="5" customWidth="1"/>
  </cols>
  <sheetData>
    <row r="1" spans="11:12" ht="12.75">
      <c r="K1" s="74" t="s">
        <v>39</v>
      </c>
      <c r="L1" s="74"/>
    </row>
    <row r="2" spans="3:8" ht="12.75">
      <c r="C2" s="14"/>
      <c r="D2" s="73" t="s">
        <v>38</v>
      </c>
      <c r="E2" s="73"/>
      <c r="F2" s="73"/>
      <c r="G2" s="73"/>
      <c r="H2" s="14"/>
    </row>
    <row r="3" spans="2:10" ht="12.75">
      <c r="B3" s="18" t="s">
        <v>17</v>
      </c>
      <c r="C3" s="18"/>
      <c r="D3" s="18"/>
      <c r="E3" s="18"/>
      <c r="F3" s="18"/>
      <c r="G3" s="18"/>
      <c r="H3" s="18"/>
      <c r="I3" s="18"/>
      <c r="J3" s="16"/>
    </row>
    <row r="4" spans="3:8" ht="12.75">
      <c r="C4" s="73" t="s">
        <v>92</v>
      </c>
      <c r="D4" s="73"/>
      <c r="E4" s="73"/>
      <c r="F4" s="73"/>
      <c r="G4" s="73"/>
      <c r="H4" s="73"/>
    </row>
    <row r="5" spans="1:8" ht="12.75">
      <c r="A5" s="2"/>
      <c r="C5" s="75" t="s">
        <v>16</v>
      </c>
      <c r="D5" s="75"/>
      <c r="E5" s="75"/>
      <c r="F5" s="75"/>
      <c r="G5" s="75"/>
      <c r="H5" s="75"/>
    </row>
    <row r="6" spans="1:8" ht="12.75">
      <c r="A6" s="2"/>
      <c r="C6" s="73" t="s">
        <v>140</v>
      </c>
      <c r="D6" s="73"/>
      <c r="E6" s="73"/>
      <c r="F6" s="73"/>
      <c r="G6" s="73"/>
      <c r="H6" s="73"/>
    </row>
    <row r="7" ht="12.75">
      <c r="A7" s="3"/>
    </row>
    <row r="8" spans="1:12" ht="23.25" customHeight="1">
      <c r="A8" s="62" t="s">
        <v>15</v>
      </c>
      <c r="B8" s="64" t="s">
        <v>0</v>
      </c>
      <c r="C8" s="64" t="s">
        <v>1</v>
      </c>
      <c r="D8" s="66" t="s">
        <v>2</v>
      </c>
      <c r="E8" s="67"/>
      <c r="F8" s="67"/>
      <c r="G8" s="67"/>
      <c r="H8" s="67"/>
      <c r="I8" s="67"/>
      <c r="J8" s="67"/>
      <c r="K8" s="67"/>
      <c r="L8" s="67"/>
    </row>
    <row r="9" spans="1:12" ht="13.5" customHeight="1">
      <c r="A9" s="63"/>
      <c r="B9" s="65"/>
      <c r="C9" s="65"/>
      <c r="D9" s="68" t="s">
        <v>3</v>
      </c>
      <c r="E9" s="69"/>
      <c r="F9" s="70"/>
      <c r="G9" s="70"/>
      <c r="H9" s="71"/>
      <c r="I9" s="68" t="s">
        <v>19</v>
      </c>
      <c r="J9" s="69"/>
      <c r="K9" s="69"/>
      <c r="L9" s="69"/>
    </row>
    <row r="10" spans="1:12" ht="24.75" customHeight="1">
      <c r="A10" s="63"/>
      <c r="B10" s="65"/>
      <c r="C10" s="65"/>
      <c r="D10" s="68" t="s">
        <v>4</v>
      </c>
      <c r="E10" s="69"/>
      <c r="F10" s="68" t="s">
        <v>5</v>
      </c>
      <c r="G10" s="69"/>
      <c r="H10" s="72"/>
      <c r="I10" s="64" t="s">
        <v>6</v>
      </c>
      <c r="J10" s="66" t="s">
        <v>30</v>
      </c>
      <c r="K10" s="67"/>
      <c r="L10" s="76"/>
    </row>
    <row r="11" spans="1:12" ht="79.5" customHeight="1">
      <c r="A11" s="63"/>
      <c r="B11" s="65"/>
      <c r="C11" s="65"/>
      <c r="D11" s="7" t="s">
        <v>8</v>
      </c>
      <c r="E11" s="4" t="s">
        <v>9</v>
      </c>
      <c r="F11" s="4" t="s">
        <v>8</v>
      </c>
      <c r="G11" s="4" t="s">
        <v>64</v>
      </c>
      <c r="H11" s="4" t="s">
        <v>9</v>
      </c>
      <c r="I11" s="63"/>
      <c r="J11" s="8" t="s">
        <v>18</v>
      </c>
      <c r="K11" s="8" t="s">
        <v>54</v>
      </c>
      <c r="L11" s="7" t="s">
        <v>7</v>
      </c>
    </row>
    <row r="12" spans="1:12" ht="16.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</row>
    <row r="13" spans="1:12" ht="15.75" customHeight="1">
      <c r="A13" s="60" t="s">
        <v>22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27.75" customHeight="1">
      <c r="A14" s="9" t="s">
        <v>50</v>
      </c>
      <c r="B14" s="11">
        <v>101</v>
      </c>
      <c r="C14" s="15">
        <f>SUM(D14:L14)</f>
        <v>943</v>
      </c>
      <c r="D14" s="11">
        <v>7</v>
      </c>
      <c r="E14" s="11"/>
      <c r="F14" s="11">
        <v>83</v>
      </c>
      <c r="G14" s="11"/>
      <c r="H14" s="11"/>
      <c r="I14" s="11">
        <v>31</v>
      </c>
      <c r="J14" s="11">
        <v>84</v>
      </c>
      <c r="K14" s="11">
        <v>17</v>
      </c>
      <c r="L14" s="11">
        <v>721</v>
      </c>
    </row>
    <row r="15" spans="1:12" ht="27.75" customHeight="1">
      <c r="A15" s="41" t="s">
        <v>76</v>
      </c>
      <c r="B15" s="11">
        <v>102</v>
      </c>
      <c r="C15" s="15">
        <f aca="true" t="shared" si="0" ref="C15:C31">SUM(D15:L15)</f>
        <v>83</v>
      </c>
      <c r="D15" s="11">
        <v>1</v>
      </c>
      <c r="E15" s="11"/>
      <c r="F15" s="11">
        <v>68</v>
      </c>
      <c r="G15" s="11"/>
      <c r="H15" s="11"/>
      <c r="I15" s="11" t="s">
        <v>12</v>
      </c>
      <c r="J15" s="11" t="s">
        <v>12</v>
      </c>
      <c r="K15" s="11">
        <v>14</v>
      </c>
      <c r="L15" s="11" t="s">
        <v>12</v>
      </c>
    </row>
    <row r="16" spans="1:12" ht="39.75" customHeight="1">
      <c r="A16" s="41" t="s">
        <v>77</v>
      </c>
      <c r="B16" s="11">
        <v>103</v>
      </c>
      <c r="C16" s="15">
        <f t="shared" si="0"/>
        <v>27</v>
      </c>
      <c r="D16" s="11"/>
      <c r="E16" s="11"/>
      <c r="F16" s="11">
        <v>2</v>
      </c>
      <c r="G16" s="11"/>
      <c r="H16" s="11"/>
      <c r="I16" s="11">
        <v>25</v>
      </c>
      <c r="J16" s="11" t="s">
        <v>12</v>
      </c>
      <c r="K16" s="11"/>
      <c r="L16" s="11" t="s">
        <v>12</v>
      </c>
    </row>
    <row r="17" spans="1:12" ht="45.75" customHeight="1">
      <c r="A17" s="40" t="s">
        <v>65</v>
      </c>
      <c r="B17" s="11">
        <v>104</v>
      </c>
      <c r="C17" s="15">
        <f t="shared" si="0"/>
        <v>0</v>
      </c>
      <c r="D17" s="11"/>
      <c r="E17" s="11"/>
      <c r="F17" s="11"/>
      <c r="G17" s="11"/>
      <c r="H17" s="11"/>
      <c r="I17" s="11"/>
      <c r="J17" s="11" t="s">
        <v>12</v>
      </c>
      <c r="K17" s="11"/>
      <c r="L17" s="11" t="s">
        <v>12</v>
      </c>
    </row>
    <row r="18" spans="1:12" ht="27.75" customHeight="1">
      <c r="A18" s="9" t="s">
        <v>10</v>
      </c>
      <c r="B18" s="11">
        <v>105</v>
      </c>
      <c r="C18" s="15">
        <f t="shared" si="0"/>
        <v>943</v>
      </c>
      <c r="D18" s="11">
        <v>7</v>
      </c>
      <c r="E18" s="11"/>
      <c r="F18" s="11">
        <v>83</v>
      </c>
      <c r="G18" s="11"/>
      <c r="H18" s="11"/>
      <c r="I18" s="11">
        <v>31</v>
      </c>
      <c r="J18" s="11">
        <v>84</v>
      </c>
      <c r="K18" s="11">
        <v>17</v>
      </c>
      <c r="L18" s="11">
        <v>721</v>
      </c>
    </row>
    <row r="19" spans="1:12" ht="40.5" customHeight="1">
      <c r="A19" s="41" t="s">
        <v>78</v>
      </c>
      <c r="B19" s="13">
        <v>106</v>
      </c>
      <c r="C19" s="15">
        <f t="shared" si="0"/>
        <v>0</v>
      </c>
      <c r="D19" s="13"/>
      <c r="E19" s="13"/>
      <c r="F19" s="13"/>
      <c r="G19" s="13"/>
      <c r="H19" s="13"/>
      <c r="I19" s="13"/>
      <c r="J19" s="11" t="s">
        <v>12</v>
      </c>
      <c r="K19" s="11" t="s">
        <v>12</v>
      </c>
      <c r="L19" s="11" t="s">
        <v>12</v>
      </c>
    </row>
    <row r="20" spans="1:12" ht="40.5" customHeight="1">
      <c r="A20" s="41" t="s">
        <v>79</v>
      </c>
      <c r="B20" s="13">
        <v>107</v>
      </c>
      <c r="C20" s="15">
        <f t="shared" si="0"/>
        <v>943</v>
      </c>
      <c r="D20" s="13">
        <v>7</v>
      </c>
      <c r="E20" s="13"/>
      <c r="F20" s="13">
        <v>83</v>
      </c>
      <c r="G20" s="13"/>
      <c r="H20" s="13"/>
      <c r="I20" s="13">
        <v>31</v>
      </c>
      <c r="J20" s="13">
        <v>84</v>
      </c>
      <c r="K20" s="13">
        <v>17</v>
      </c>
      <c r="L20" s="13">
        <v>721</v>
      </c>
    </row>
    <row r="21" spans="1:12" ht="26.25" customHeight="1">
      <c r="A21" s="10" t="s">
        <v>66</v>
      </c>
      <c r="B21" s="11">
        <v>108</v>
      </c>
      <c r="C21" s="15">
        <f t="shared" si="0"/>
        <v>701</v>
      </c>
      <c r="D21" s="13"/>
      <c r="E21" s="13"/>
      <c r="F21" s="13">
        <v>54</v>
      </c>
      <c r="G21" s="13"/>
      <c r="H21" s="13"/>
      <c r="I21" s="13">
        <v>23</v>
      </c>
      <c r="J21" s="13">
        <v>53</v>
      </c>
      <c r="K21" s="13"/>
      <c r="L21" s="13">
        <v>571</v>
      </c>
    </row>
    <row r="22" spans="1:12" ht="27" customHeight="1">
      <c r="A22" s="9" t="s">
        <v>31</v>
      </c>
      <c r="B22" s="11">
        <v>109</v>
      </c>
      <c r="C22" s="15">
        <f t="shared" si="0"/>
        <v>0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20.25" customHeight="1">
      <c r="A23" s="9" t="s">
        <v>20</v>
      </c>
      <c r="B23" s="11">
        <v>110</v>
      </c>
      <c r="C23" s="15">
        <f t="shared" si="0"/>
        <v>0</v>
      </c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67.5" customHeight="1">
      <c r="A24" s="42" t="s">
        <v>80</v>
      </c>
      <c r="B24" s="11">
        <v>111</v>
      </c>
      <c r="C24" s="15">
        <f t="shared" si="0"/>
        <v>27</v>
      </c>
      <c r="D24" s="11"/>
      <c r="E24" s="11"/>
      <c r="F24" s="11">
        <v>2</v>
      </c>
      <c r="G24" s="11"/>
      <c r="H24" s="11"/>
      <c r="I24" s="11">
        <v>25</v>
      </c>
      <c r="J24" s="11" t="s">
        <v>12</v>
      </c>
      <c r="K24" s="11"/>
      <c r="L24" s="11" t="s">
        <v>12</v>
      </c>
    </row>
    <row r="25" spans="1:12" ht="27" customHeight="1">
      <c r="A25" s="9" t="s">
        <v>55</v>
      </c>
      <c r="B25" s="11">
        <v>112</v>
      </c>
      <c r="C25" s="15">
        <f t="shared" si="0"/>
        <v>0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6.5" customHeight="1">
      <c r="A26" s="9" t="s">
        <v>56</v>
      </c>
      <c r="B26" s="11">
        <v>113</v>
      </c>
      <c r="C26" s="15">
        <f t="shared" si="0"/>
        <v>0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24" customHeight="1">
      <c r="A27" s="10" t="s">
        <v>51</v>
      </c>
      <c r="B27" s="11">
        <v>114</v>
      </c>
      <c r="C27" s="15">
        <f t="shared" si="0"/>
        <v>0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8.75" customHeight="1">
      <c r="A28" s="9" t="s">
        <v>21</v>
      </c>
      <c r="B28" s="11">
        <v>115</v>
      </c>
      <c r="C28" s="15">
        <f t="shared" si="0"/>
        <v>0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24.75" customHeight="1">
      <c r="A29" s="9" t="s">
        <v>63</v>
      </c>
      <c r="B29" s="11">
        <v>116</v>
      </c>
      <c r="C29" s="15">
        <f t="shared" si="0"/>
        <v>0</v>
      </c>
      <c r="D29" s="11"/>
      <c r="E29" s="11"/>
      <c r="F29" s="11"/>
      <c r="G29" s="11"/>
      <c r="H29" s="11"/>
      <c r="I29" s="11"/>
      <c r="J29" s="11"/>
      <c r="K29" s="11"/>
      <c r="L29" s="11" t="s">
        <v>12</v>
      </c>
    </row>
    <row r="30" spans="1:12" ht="27" customHeight="1">
      <c r="A30" s="10" t="s">
        <v>36</v>
      </c>
      <c r="B30" s="11">
        <v>117</v>
      </c>
      <c r="C30" s="15">
        <f t="shared" si="0"/>
        <v>0</v>
      </c>
      <c r="D30" s="11"/>
      <c r="E30" s="11"/>
      <c r="F30" s="11"/>
      <c r="G30" s="11"/>
      <c r="H30" s="11"/>
      <c r="I30" s="11"/>
      <c r="J30" s="11"/>
      <c r="K30" s="11"/>
      <c r="L30" s="11" t="s">
        <v>12</v>
      </c>
    </row>
    <row r="31" spans="1:12" ht="18.75" customHeight="1">
      <c r="A31" s="10" t="s">
        <v>27</v>
      </c>
      <c r="B31" s="11">
        <v>118</v>
      </c>
      <c r="C31" s="15">
        <f t="shared" si="0"/>
        <v>0</v>
      </c>
      <c r="D31" s="11"/>
      <c r="E31" s="11"/>
      <c r="F31" s="11"/>
      <c r="G31" s="11"/>
      <c r="H31" s="11"/>
      <c r="I31" s="11"/>
      <c r="J31" s="11"/>
      <c r="K31" s="11"/>
      <c r="L31" s="11" t="s">
        <v>12</v>
      </c>
    </row>
    <row r="32" spans="1:12" ht="15.75" customHeight="1">
      <c r="A32" s="59" t="s">
        <v>23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31.5" customHeight="1">
      <c r="A33" s="12" t="s">
        <v>11</v>
      </c>
      <c r="B33" s="11">
        <v>201</v>
      </c>
      <c r="C33" s="15">
        <f>SUM(D33:L33)</f>
        <v>405</v>
      </c>
      <c r="D33" s="11">
        <v>19</v>
      </c>
      <c r="E33" s="11"/>
      <c r="F33" s="11">
        <v>276</v>
      </c>
      <c r="G33" s="11"/>
      <c r="H33" s="11"/>
      <c r="I33" s="11">
        <v>93</v>
      </c>
      <c r="J33" s="11" t="s">
        <v>12</v>
      </c>
      <c r="K33" s="11">
        <v>17</v>
      </c>
      <c r="L33" s="11" t="s">
        <v>12</v>
      </c>
    </row>
    <row r="34" spans="1:12" ht="24.75" customHeight="1">
      <c r="A34" s="43" t="s">
        <v>81</v>
      </c>
      <c r="B34" s="11">
        <v>202</v>
      </c>
      <c r="C34" s="15">
        <f aca="true" t="shared" si="1" ref="C34:C52">SUM(D34:L34)</f>
        <v>0</v>
      </c>
      <c r="D34" s="6"/>
      <c r="E34" s="6"/>
      <c r="F34" s="6"/>
      <c r="G34" s="6"/>
      <c r="H34" s="6"/>
      <c r="I34" s="11" t="s">
        <v>12</v>
      </c>
      <c r="J34" s="11" t="s">
        <v>12</v>
      </c>
      <c r="K34" s="11"/>
      <c r="L34" s="11" t="s">
        <v>12</v>
      </c>
    </row>
    <row r="35" spans="1:12" ht="25.5" customHeight="1">
      <c r="A35" s="43" t="s">
        <v>82</v>
      </c>
      <c r="B35" s="11">
        <v>203</v>
      </c>
      <c r="C35" s="15">
        <f t="shared" si="1"/>
        <v>405</v>
      </c>
      <c r="D35" s="6">
        <v>19</v>
      </c>
      <c r="E35" s="6"/>
      <c r="F35" s="6">
        <v>276</v>
      </c>
      <c r="G35" s="6"/>
      <c r="H35" s="6"/>
      <c r="I35" s="6">
        <v>93</v>
      </c>
      <c r="J35" s="6" t="s">
        <v>12</v>
      </c>
      <c r="K35" s="6">
        <v>17</v>
      </c>
      <c r="L35" s="11" t="s">
        <v>12</v>
      </c>
    </row>
    <row r="36" spans="1:12" ht="27" customHeight="1">
      <c r="A36" s="10" t="s">
        <v>67</v>
      </c>
      <c r="B36" s="11">
        <v>204</v>
      </c>
      <c r="C36" s="15">
        <f t="shared" si="1"/>
        <v>302</v>
      </c>
      <c r="D36" s="13"/>
      <c r="E36" s="13"/>
      <c r="F36" s="13">
        <v>231</v>
      </c>
      <c r="G36" s="13"/>
      <c r="H36" s="13"/>
      <c r="I36" s="13">
        <v>71</v>
      </c>
      <c r="J36" s="13" t="s">
        <v>12</v>
      </c>
      <c r="K36" s="13"/>
      <c r="L36" s="11" t="s">
        <v>12</v>
      </c>
    </row>
    <row r="37" spans="1:12" ht="17.25" customHeight="1">
      <c r="A37" s="9" t="s">
        <v>32</v>
      </c>
      <c r="B37" s="11">
        <v>205</v>
      </c>
      <c r="C37" s="15">
        <f t="shared" si="1"/>
        <v>0</v>
      </c>
      <c r="D37" s="11"/>
      <c r="E37" s="11"/>
      <c r="F37" s="11"/>
      <c r="G37" s="11"/>
      <c r="H37" s="11"/>
      <c r="I37" s="11"/>
      <c r="J37" s="11" t="s">
        <v>12</v>
      </c>
      <c r="K37" s="11"/>
      <c r="L37" s="11" t="s">
        <v>12</v>
      </c>
    </row>
    <row r="38" spans="1:12" ht="15.75" customHeight="1">
      <c r="A38" s="9" t="s">
        <v>25</v>
      </c>
      <c r="B38" s="11">
        <v>206</v>
      </c>
      <c r="C38" s="15">
        <f t="shared" si="1"/>
        <v>0</v>
      </c>
      <c r="D38" s="11"/>
      <c r="E38" s="11"/>
      <c r="F38" s="11"/>
      <c r="G38" s="11"/>
      <c r="H38" s="11"/>
      <c r="I38" s="11"/>
      <c r="J38" s="11" t="s">
        <v>12</v>
      </c>
      <c r="K38" s="11"/>
      <c r="L38" s="11" t="s">
        <v>12</v>
      </c>
    </row>
    <row r="39" spans="1:12" ht="52.5" customHeight="1">
      <c r="A39" s="42" t="s">
        <v>90</v>
      </c>
      <c r="B39" s="11">
        <v>207</v>
      </c>
      <c r="C39" s="15">
        <f t="shared" si="1"/>
        <v>93</v>
      </c>
      <c r="D39" s="11"/>
      <c r="E39" s="11"/>
      <c r="F39" s="11">
        <v>7</v>
      </c>
      <c r="G39" s="11"/>
      <c r="H39" s="11"/>
      <c r="I39" s="11">
        <v>86</v>
      </c>
      <c r="J39" s="11"/>
      <c r="K39" s="11"/>
      <c r="L39" s="11"/>
    </row>
    <row r="40" spans="1:12" ht="27" customHeight="1">
      <c r="A40" s="9" t="s">
        <v>37</v>
      </c>
      <c r="B40" s="11">
        <v>208</v>
      </c>
      <c r="C40" s="15">
        <f t="shared" si="1"/>
        <v>0</v>
      </c>
      <c r="D40" s="11"/>
      <c r="E40" s="11"/>
      <c r="F40" s="11"/>
      <c r="G40" s="11"/>
      <c r="H40" s="11"/>
      <c r="I40" s="11"/>
      <c r="J40" s="11" t="s">
        <v>12</v>
      </c>
      <c r="K40" s="11"/>
      <c r="L40" s="11" t="s">
        <v>12</v>
      </c>
    </row>
    <row r="41" spans="1:12" ht="47.25" customHeight="1">
      <c r="A41" s="21" t="s">
        <v>52</v>
      </c>
      <c r="B41" s="11">
        <v>209</v>
      </c>
      <c r="C41" s="15">
        <f t="shared" si="1"/>
        <v>0</v>
      </c>
      <c r="D41" s="8"/>
      <c r="E41" s="8"/>
      <c r="F41" s="8"/>
      <c r="G41" s="8"/>
      <c r="H41" s="8"/>
      <c r="I41" s="8"/>
      <c r="J41" s="11" t="s">
        <v>12</v>
      </c>
      <c r="K41" s="8"/>
      <c r="L41" s="11" t="s">
        <v>12</v>
      </c>
    </row>
    <row r="42" spans="1:12" ht="26.25" customHeight="1">
      <c r="A42" s="22" t="s">
        <v>53</v>
      </c>
      <c r="B42" s="11">
        <v>210</v>
      </c>
      <c r="C42" s="15">
        <f t="shared" si="1"/>
        <v>0</v>
      </c>
      <c r="D42" s="11"/>
      <c r="E42" s="11"/>
      <c r="F42" s="11"/>
      <c r="G42" s="11"/>
      <c r="H42" s="11"/>
      <c r="I42" s="11"/>
      <c r="J42" s="11" t="s">
        <v>12</v>
      </c>
      <c r="K42" s="11"/>
      <c r="L42" s="11" t="s">
        <v>12</v>
      </c>
    </row>
    <row r="43" spans="1:12" ht="27.75" customHeight="1">
      <c r="A43" s="22" t="s">
        <v>33</v>
      </c>
      <c r="B43" s="11">
        <v>211</v>
      </c>
      <c r="C43" s="15">
        <f t="shared" si="1"/>
        <v>0</v>
      </c>
      <c r="D43" s="11"/>
      <c r="E43" s="11"/>
      <c r="F43" s="11"/>
      <c r="G43" s="11"/>
      <c r="H43" s="11"/>
      <c r="I43" s="11"/>
      <c r="J43" s="11" t="s">
        <v>12</v>
      </c>
      <c r="K43" s="11"/>
      <c r="L43" s="11" t="s">
        <v>12</v>
      </c>
    </row>
    <row r="44" spans="1:12" ht="26.25" customHeight="1">
      <c r="A44" s="22" t="s">
        <v>34</v>
      </c>
      <c r="B44" s="11">
        <v>212</v>
      </c>
      <c r="C44" s="15">
        <f t="shared" si="1"/>
        <v>0</v>
      </c>
      <c r="D44" s="11"/>
      <c r="E44" s="11"/>
      <c r="F44" s="11"/>
      <c r="G44" s="11"/>
      <c r="H44" s="11"/>
      <c r="I44" s="11"/>
      <c r="J44" s="11" t="s">
        <v>12</v>
      </c>
      <c r="K44" s="11"/>
      <c r="L44" s="11" t="s">
        <v>12</v>
      </c>
    </row>
    <row r="45" spans="1:12" ht="27.75" customHeight="1">
      <c r="A45" s="9" t="s">
        <v>13</v>
      </c>
      <c r="B45" s="11">
        <v>213</v>
      </c>
      <c r="C45" s="15">
        <f t="shared" si="1"/>
        <v>0</v>
      </c>
      <c r="D45" s="11"/>
      <c r="E45" s="11"/>
      <c r="F45" s="11"/>
      <c r="G45" s="11"/>
      <c r="H45" s="11"/>
      <c r="I45" s="11"/>
      <c r="J45" s="11" t="s">
        <v>12</v>
      </c>
      <c r="K45" s="11"/>
      <c r="L45" s="11" t="s">
        <v>12</v>
      </c>
    </row>
    <row r="46" spans="1:12" ht="34.5" customHeight="1">
      <c r="A46" s="9" t="s">
        <v>68</v>
      </c>
      <c r="B46" s="11">
        <v>214</v>
      </c>
      <c r="C46" s="15">
        <f t="shared" si="1"/>
        <v>0</v>
      </c>
      <c r="D46" s="11" t="s">
        <v>12</v>
      </c>
      <c r="E46" s="11" t="s">
        <v>12</v>
      </c>
      <c r="F46" s="11"/>
      <c r="G46" s="11"/>
      <c r="H46" s="11"/>
      <c r="I46" s="11" t="s">
        <v>12</v>
      </c>
      <c r="J46" s="11" t="s">
        <v>12</v>
      </c>
      <c r="K46" s="11"/>
      <c r="L46" s="11" t="s">
        <v>12</v>
      </c>
    </row>
    <row r="47" spans="1:12" ht="42.75" customHeight="1">
      <c r="A47" s="9" t="s">
        <v>69</v>
      </c>
      <c r="B47" s="11">
        <v>215</v>
      </c>
      <c r="C47" s="15">
        <f t="shared" si="1"/>
        <v>138</v>
      </c>
      <c r="D47" s="11">
        <v>7</v>
      </c>
      <c r="E47" s="11"/>
      <c r="F47" s="11">
        <v>83</v>
      </c>
      <c r="G47" s="11"/>
      <c r="H47" s="11"/>
      <c r="I47" s="11">
        <v>31</v>
      </c>
      <c r="J47" s="11" t="s">
        <v>12</v>
      </c>
      <c r="K47" s="11">
        <v>17</v>
      </c>
      <c r="L47" s="11" t="s">
        <v>12</v>
      </c>
    </row>
    <row r="48" spans="1:12" ht="28.5" customHeight="1">
      <c r="A48" s="43" t="s">
        <v>83</v>
      </c>
      <c r="B48" s="11">
        <v>216</v>
      </c>
      <c r="C48" s="15">
        <f t="shared" si="1"/>
        <v>138</v>
      </c>
      <c r="D48" s="8">
        <v>7</v>
      </c>
      <c r="E48" s="8"/>
      <c r="F48" s="8">
        <v>83</v>
      </c>
      <c r="G48" s="8"/>
      <c r="H48" s="8"/>
      <c r="I48" s="8">
        <v>31</v>
      </c>
      <c r="J48" s="8" t="s">
        <v>12</v>
      </c>
      <c r="K48" s="8">
        <v>17</v>
      </c>
      <c r="L48" s="11" t="s">
        <v>12</v>
      </c>
    </row>
    <row r="49" spans="1:12" ht="27.75" customHeight="1">
      <c r="A49" s="10" t="s">
        <v>35</v>
      </c>
      <c r="B49" s="11">
        <v>217</v>
      </c>
      <c r="C49" s="15">
        <f t="shared" si="1"/>
        <v>77</v>
      </c>
      <c r="D49" s="11"/>
      <c r="E49" s="11"/>
      <c r="F49" s="11">
        <v>54</v>
      </c>
      <c r="G49" s="17"/>
      <c r="H49" s="11"/>
      <c r="I49" s="11">
        <v>23</v>
      </c>
      <c r="J49" s="11" t="s">
        <v>12</v>
      </c>
      <c r="K49" s="11"/>
      <c r="L49" s="11" t="s">
        <v>12</v>
      </c>
    </row>
    <row r="50" spans="1:12" ht="14.25" customHeight="1">
      <c r="A50" s="10" t="s">
        <v>32</v>
      </c>
      <c r="B50" s="11">
        <v>218</v>
      </c>
      <c r="C50" s="15">
        <f t="shared" si="1"/>
        <v>0</v>
      </c>
      <c r="D50" s="11"/>
      <c r="E50" s="11"/>
      <c r="F50" s="11"/>
      <c r="G50" s="11"/>
      <c r="H50" s="11"/>
      <c r="I50" s="11"/>
      <c r="J50" s="11" t="s">
        <v>12</v>
      </c>
      <c r="K50" s="11"/>
      <c r="L50" s="11" t="s">
        <v>12</v>
      </c>
    </row>
    <row r="51" spans="1:12" ht="18" customHeight="1">
      <c r="A51" s="9" t="s">
        <v>26</v>
      </c>
      <c r="B51" s="11">
        <v>219</v>
      </c>
      <c r="C51" s="15">
        <f t="shared" si="1"/>
        <v>0</v>
      </c>
      <c r="D51" s="11"/>
      <c r="E51" s="11"/>
      <c r="F51" s="11"/>
      <c r="G51" s="11"/>
      <c r="H51" s="11"/>
      <c r="I51" s="11"/>
      <c r="J51" s="11" t="s">
        <v>12</v>
      </c>
      <c r="K51" s="11"/>
      <c r="L51" s="11" t="s">
        <v>12</v>
      </c>
    </row>
    <row r="52" spans="1:12" ht="27.75" customHeight="1">
      <c r="A52" s="9" t="s">
        <v>14</v>
      </c>
      <c r="B52" s="11">
        <v>220</v>
      </c>
      <c r="C52" s="15">
        <f t="shared" si="1"/>
        <v>0</v>
      </c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21.75" customHeight="1">
      <c r="A53" s="59" t="s">
        <v>24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1:12" ht="54" customHeight="1">
      <c r="A54" s="12" t="s">
        <v>28</v>
      </c>
      <c r="B54" s="11">
        <v>301</v>
      </c>
      <c r="C54" s="20">
        <f>SUM(D54:L54)</f>
        <v>75884.4</v>
      </c>
      <c r="D54" s="11">
        <v>1568</v>
      </c>
      <c r="E54" s="11"/>
      <c r="F54" s="11">
        <v>27995</v>
      </c>
      <c r="G54" s="11"/>
      <c r="H54" s="11"/>
      <c r="I54" s="11">
        <v>8528</v>
      </c>
      <c r="J54" s="11">
        <v>29245</v>
      </c>
      <c r="K54" s="19">
        <v>301.4</v>
      </c>
      <c r="L54" s="11">
        <v>8247</v>
      </c>
    </row>
    <row r="55" spans="1:12" ht="37.5" customHeight="1">
      <c r="A55" s="41" t="s">
        <v>84</v>
      </c>
      <c r="B55" s="11">
        <v>302</v>
      </c>
      <c r="C55" s="20">
        <f aca="true" t="shared" si="2" ref="C55:C68">SUM(D55:L55)</f>
        <v>10928.5</v>
      </c>
      <c r="D55" s="11">
        <v>88.5</v>
      </c>
      <c r="E55" s="11"/>
      <c r="F55" s="11">
        <v>10840</v>
      </c>
      <c r="G55" s="11"/>
      <c r="H55" s="11"/>
      <c r="I55" s="11" t="s">
        <v>12</v>
      </c>
      <c r="J55" s="11" t="s">
        <v>12</v>
      </c>
      <c r="K55" s="11"/>
      <c r="L55" s="11" t="s">
        <v>12</v>
      </c>
    </row>
    <row r="56" spans="1:12" ht="54" customHeight="1">
      <c r="A56" s="42" t="s">
        <v>89</v>
      </c>
      <c r="B56" s="11">
        <v>303</v>
      </c>
      <c r="C56" s="20">
        <f t="shared" si="2"/>
        <v>5084.5</v>
      </c>
      <c r="D56" s="11"/>
      <c r="E56" s="11"/>
      <c r="F56" s="11">
        <v>1895</v>
      </c>
      <c r="G56" s="11"/>
      <c r="H56" s="11"/>
      <c r="I56" s="11">
        <v>3189.5</v>
      </c>
      <c r="J56" s="11" t="s">
        <v>12</v>
      </c>
      <c r="K56" s="11"/>
      <c r="L56" s="11" t="s">
        <v>12</v>
      </c>
    </row>
    <row r="57" spans="1:12" ht="54" customHeight="1">
      <c r="A57" s="40" t="s">
        <v>70</v>
      </c>
      <c r="B57" s="11">
        <v>304</v>
      </c>
      <c r="C57" s="20">
        <f t="shared" si="2"/>
        <v>0</v>
      </c>
      <c r="D57" s="11"/>
      <c r="E57" s="11"/>
      <c r="F57" s="11"/>
      <c r="G57" s="11"/>
      <c r="H57" s="11"/>
      <c r="I57" s="11"/>
      <c r="J57" s="11" t="s">
        <v>12</v>
      </c>
      <c r="K57" s="11"/>
      <c r="L57" s="11" t="s">
        <v>12</v>
      </c>
    </row>
    <row r="58" spans="1:12" ht="30.75" customHeight="1">
      <c r="A58" s="9" t="s">
        <v>71</v>
      </c>
      <c r="B58" s="11">
        <v>305</v>
      </c>
      <c r="C58" s="20">
        <f t="shared" si="2"/>
        <v>74100.7</v>
      </c>
      <c r="D58" s="11">
        <v>1491.9</v>
      </c>
      <c r="E58" s="11"/>
      <c r="F58" s="11">
        <v>27185</v>
      </c>
      <c r="G58" s="11"/>
      <c r="H58" s="11"/>
      <c r="I58" s="11">
        <v>7630.4</v>
      </c>
      <c r="J58" s="11">
        <v>29245</v>
      </c>
      <c r="K58" s="19">
        <v>301.4</v>
      </c>
      <c r="L58" s="11">
        <v>8247</v>
      </c>
    </row>
    <row r="59" spans="1:12" ht="36" customHeight="1">
      <c r="A59" s="9" t="s">
        <v>72</v>
      </c>
      <c r="B59" s="11">
        <v>306</v>
      </c>
      <c r="C59" s="20">
        <f t="shared" si="2"/>
        <v>74100.7</v>
      </c>
      <c r="D59" s="11">
        <v>1491.9</v>
      </c>
      <c r="E59" s="11"/>
      <c r="F59" s="11">
        <v>27185</v>
      </c>
      <c r="G59" s="11"/>
      <c r="H59" s="11"/>
      <c r="I59" s="11">
        <v>7630.4</v>
      </c>
      <c r="J59" s="11">
        <v>29245</v>
      </c>
      <c r="K59" s="19">
        <v>301.4</v>
      </c>
      <c r="L59" s="11">
        <v>8247</v>
      </c>
    </row>
    <row r="60" spans="1:12" ht="42.75" customHeight="1">
      <c r="A60" s="41" t="s">
        <v>85</v>
      </c>
      <c r="B60" s="11">
        <v>307</v>
      </c>
      <c r="C60" s="20">
        <f t="shared" si="2"/>
        <v>0</v>
      </c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30" customHeight="1">
      <c r="A61" s="44" t="s">
        <v>86</v>
      </c>
      <c r="B61" s="11">
        <v>308</v>
      </c>
      <c r="C61" s="20">
        <f t="shared" si="2"/>
        <v>0</v>
      </c>
      <c r="D61" s="8"/>
      <c r="E61" s="8"/>
      <c r="F61" s="8"/>
      <c r="G61" s="8"/>
      <c r="H61" s="8"/>
      <c r="I61" s="8"/>
      <c r="J61" s="11" t="s">
        <v>12</v>
      </c>
      <c r="K61" s="11" t="s">
        <v>12</v>
      </c>
      <c r="L61" s="11" t="s">
        <v>12</v>
      </c>
    </row>
    <row r="62" spans="1:12" ht="30" customHeight="1">
      <c r="A62" s="44" t="s">
        <v>87</v>
      </c>
      <c r="B62" s="11">
        <v>309</v>
      </c>
      <c r="C62" s="20">
        <f t="shared" si="2"/>
        <v>74100.7</v>
      </c>
      <c r="D62" s="8">
        <v>1491.9</v>
      </c>
      <c r="E62" s="8"/>
      <c r="F62" s="8">
        <v>27185</v>
      </c>
      <c r="G62" s="8"/>
      <c r="H62" s="8"/>
      <c r="I62" s="8">
        <v>7630.4</v>
      </c>
      <c r="J62" s="8">
        <v>29245</v>
      </c>
      <c r="K62" s="23">
        <v>301.4</v>
      </c>
      <c r="L62" s="8">
        <v>8247</v>
      </c>
    </row>
    <row r="63" spans="1:12" ht="28.5" customHeight="1">
      <c r="A63" s="10" t="s">
        <v>73</v>
      </c>
      <c r="B63" s="11">
        <v>310</v>
      </c>
      <c r="C63" s="20">
        <f t="shared" si="2"/>
        <v>46956</v>
      </c>
      <c r="D63" s="11"/>
      <c r="E63" s="11"/>
      <c r="F63" s="11">
        <v>19598</v>
      </c>
      <c r="G63" s="11"/>
      <c r="H63" s="11"/>
      <c r="I63" s="11">
        <v>4495</v>
      </c>
      <c r="J63" s="11">
        <v>16171</v>
      </c>
      <c r="K63" s="19"/>
      <c r="L63" s="11">
        <v>6692</v>
      </c>
    </row>
    <row r="64" spans="1:12" ht="20.25" customHeight="1">
      <c r="A64" s="9" t="s">
        <v>31</v>
      </c>
      <c r="B64" s="11">
        <v>311</v>
      </c>
      <c r="C64" s="20">
        <f t="shared" si="2"/>
        <v>0</v>
      </c>
      <c r="D64" s="11"/>
      <c r="E64" s="11"/>
      <c r="F64" s="11"/>
      <c r="G64" s="11"/>
      <c r="H64" s="11"/>
      <c r="I64" s="11"/>
      <c r="J64" s="11"/>
      <c r="K64" s="19"/>
      <c r="L64" s="11"/>
    </row>
    <row r="65" spans="1:12" ht="17.25" customHeight="1">
      <c r="A65" s="9" t="s">
        <v>29</v>
      </c>
      <c r="B65" s="11">
        <v>312</v>
      </c>
      <c r="C65" s="20">
        <f t="shared" si="2"/>
        <v>0</v>
      </c>
      <c r="D65" s="11"/>
      <c r="E65" s="11"/>
      <c r="F65" s="11"/>
      <c r="G65" s="11"/>
      <c r="H65" s="11"/>
      <c r="I65" s="11"/>
      <c r="J65" s="11"/>
      <c r="K65" s="19"/>
      <c r="L65" s="11"/>
    </row>
    <row r="66" spans="1:12" ht="61.5" customHeight="1">
      <c r="A66" s="45" t="s">
        <v>88</v>
      </c>
      <c r="B66" s="11">
        <v>313</v>
      </c>
      <c r="C66" s="20">
        <f t="shared" si="2"/>
        <v>4267.9</v>
      </c>
      <c r="D66" s="11"/>
      <c r="E66" s="11"/>
      <c r="F66" s="11">
        <v>1520</v>
      </c>
      <c r="G66" s="11"/>
      <c r="H66" s="11"/>
      <c r="I66" s="11">
        <v>2747.9</v>
      </c>
      <c r="J66" s="11" t="s">
        <v>12</v>
      </c>
      <c r="K66" s="19"/>
      <c r="L66" s="11" t="s">
        <v>12</v>
      </c>
    </row>
    <row r="67" spans="1:12" ht="27.75" customHeight="1">
      <c r="A67" s="9" t="s">
        <v>74</v>
      </c>
      <c r="B67" s="11">
        <v>314</v>
      </c>
      <c r="C67" s="20">
        <f t="shared" si="2"/>
        <v>0</v>
      </c>
      <c r="D67" s="11"/>
      <c r="E67" s="11"/>
      <c r="F67" s="11"/>
      <c r="G67" s="11"/>
      <c r="H67" s="11"/>
      <c r="I67" s="11"/>
      <c r="J67" s="11"/>
      <c r="K67" s="19"/>
      <c r="L67" s="11"/>
    </row>
    <row r="68" spans="1:12" ht="30.75" customHeight="1">
      <c r="A68" s="9" t="s">
        <v>75</v>
      </c>
      <c r="B68" s="11">
        <v>315</v>
      </c>
      <c r="C68" s="20">
        <f t="shared" si="2"/>
        <v>0</v>
      </c>
      <c r="D68" s="11"/>
      <c r="E68" s="11"/>
      <c r="F68" s="11"/>
      <c r="G68" s="11"/>
      <c r="H68" s="11"/>
      <c r="I68" s="11"/>
      <c r="J68" s="11"/>
      <c r="K68" s="19"/>
      <c r="L68" s="11"/>
    </row>
    <row r="69" ht="12.75">
      <c r="A69" s="1"/>
    </row>
  </sheetData>
  <sheetProtection/>
  <mergeCells count="18">
    <mergeCell ref="F10:H10"/>
    <mergeCell ref="C6:H6"/>
    <mergeCell ref="K1:L1"/>
    <mergeCell ref="D2:G2"/>
    <mergeCell ref="C4:H4"/>
    <mergeCell ref="C5:H5"/>
    <mergeCell ref="J10:L10"/>
    <mergeCell ref="I10:I11"/>
    <mergeCell ref="A53:L53"/>
    <mergeCell ref="A13:L13"/>
    <mergeCell ref="A8:A11"/>
    <mergeCell ref="B8:B11"/>
    <mergeCell ref="C8:C11"/>
    <mergeCell ref="D8:L8"/>
    <mergeCell ref="D9:H9"/>
    <mergeCell ref="I9:L9"/>
    <mergeCell ref="D10:E10"/>
    <mergeCell ref="A32:L3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="80" zoomScaleNormal="80" workbookViewId="0" topLeftCell="A55">
      <selection activeCell="H63" sqref="H63"/>
    </sheetView>
  </sheetViews>
  <sheetFormatPr defaultColWidth="9.00390625" defaultRowHeight="12.75"/>
  <cols>
    <col min="1" max="1" width="8.125" style="24" customWidth="1"/>
    <col min="2" max="2" width="25.625" style="24" customWidth="1"/>
    <col min="3" max="3" width="12.625" style="24" customWidth="1"/>
    <col min="4" max="4" width="11.375" style="24" customWidth="1"/>
    <col min="5" max="5" width="14.875" style="24" customWidth="1"/>
    <col min="6" max="6" width="17.125" style="24" customWidth="1"/>
    <col min="7" max="7" width="20.125" style="24" customWidth="1"/>
    <col min="8" max="8" width="17.25390625" style="24" customWidth="1"/>
    <col min="9" max="9" width="16.125" style="24" customWidth="1"/>
    <col min="10" max="16384" width="9.125" style="24" customWidth="1"/>
  </cols>
  <sheetData>
    <row r="1" spans="9:11" ht="15.75">
      <c r="I1" s="25" t="s">
        <v>40</v>
      </c>
      <c r="J1" s="26"/>
      <c r="K1" s="26"/>
    </row>
    <row r="4" spans="1:13" ht="15.75">
      <c r="A4" s="79" t="s">
        <v>91</v>
      </c>
      <c r="B4" s="79"/>
      <c r="C4" s="79"/>
      <c r="D4" s="79"/>
      <c r="E4" s="79"/>
      <c r="F4" s="79"/>
      <c r="G4" s="79"/>
      <c r="H4" s="79"/>
      <c r="I4" s="79"/>
      <c r="J4" s="27"/>
      <c r="K4" s="27"/>
      <c r="L4" s="27"/>
      <c r="M4" s="27"/>
    </row>
    <row r="5" spans="1:13" ht="15.75">
      <c r="A5" s="79" t="s">
        <v>41</v>
      </c>
      <c r="B5" s="79"/>
      <c r="C5" s="79"/>
      <c r="D5" s="79"/>
      <c r="E5" s="79"/>
      <c r="F5" s="79"/>
      <c r="G5" s="79"/>
      <c r="H5" s="79"/>
      <c r="I5" s="79"/>
      <c r="J5" s="27"/>
      <c r="K5" s="27"/>
      <c r="L5" s="27"/>
      <c r="M5" s="27"/>
    </row>
    <row r="6" spans="1:13" ht="15.75">
      <c r="A6" s="79" t="s">
        <v>93</v>
      </c>
      <c r="B6" s="79"/>
      <c r="C6" s="79"/>
      <c r="D6" s="79"/>
      <c r="E6" s="79"/>
      <c r="F6" s="79"/>
      <c r="G6" s="79"/>
      <c r="H6" s="79"/>
      <c r="I6" s="79"/>
      <c r="J6" s="27"/>
      <c r="K6" s="27"/>
      <c r="L6" s="27"/>
      <c r="M6" s="27"/>
    </row>
    <row r="7" spans="1:13" ht="15.75">
      <c r="A7" s="80" t="s">
        <v>16</v>
      </c>
      <c r="B7" s="80"/>
      <c r="C7" s="80"/>
      <c r="D7" s="80"/>
      <c r="E7" s="80"/>
      <c r="F7" s="80"/>
      <c r="G7" s="80"/>
      <c r="H7" s="80"/>
      <c r="I7" s="80"/>
      <c r="J7" s="27"/>
      <c r="K7" s="27"/>
      <c r="L7" s="27"/>
      <c r="M7" s="27"/>
    </row>
    <row r="8" spans="1:13" ht="15.75">
      <c r="A8" s="79" t="s">
        <v>133</v>
      </c>
      <c r="B8" s="79"/>
      <c r="C8" s="79"/>
      <c r="D8" s="79"/>
      <c r="E8" s="79"/>
      <c r="F8" s="79"/>
      <c r="G8" s="79"/>
      <c r="H8" s="79"/>
      <c r="I8" s="79"/>
      <c r="J8" s="27"/>
      <c r="K8" s="27"/>
      <c r="L8" s="27"/>
      <c r="M8" s="27"/>
    </row>
    <row r="9" spans="2:13" ht="15.75">
      <c r="B9" s="28"/>
      <c r="C9" s="28"/>
      <c r="D9" s="28"/>
      <c r="F9" s="28"/>
      <c r="G9" s="28"/>
      <c r="H9" s="28"/>
      <c r="I9" s="28"/>
      <c r="J9" s="28"/>
      <c r="K9" s="28"/>
      <c r="L9" s="28"/>
      <c r="M9" s="28"/>
    </row>
    <row r="10" ht="15.75">
      <c r="I10" s="29" t="s">
        <v>42</v>
      </c>
    </row>
    <row r="11" spans="1:9" ht="78" customHeight="1">
      <c r="A11" s="30" t="s">
        <v>43</v>
      </c>
      <c r="B11" s="30" t="s">
        <v>59</v>
      </c>
      <c r="C11" s="30" t="s">
        <v>44</v>
      </c>
      <c r="D11" s="30" t="s">
        <v>45</v>
      </c>
      <c r="E11" s="30" t="s">
        <v>58</v>
      </c>
      <c r="F11" s="30" t="s">
        <v>46</v>
      </c>
      <c r="G11" s="30" t="s">
        <v>60</v>
      </c>
      <c r="H11" s="30" t="s">
        <v>47</v>
      </c>
      <c r="I11" s="30" t="s">
        <v>61</v>
      </c>
    </row>
    <row r="12" spans="1:9" ht="15.75">
      <c r="A12" s="31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</row>
    <row r="13" spans="1:9" ht="31.5">
      <c r="A13" s="33">
        <v>1</v>
      </c>
      <c r="B13" s="10" t="s">
        <v>94</v>
      </c>
      <c r="C13" s="47" t="s">
        <v>95</v>
      </c>
      <c r="D13" s="46" t="s">
        <v>96</v>
      </c>
      <c r="E13" s="34">
        <v>115</v>
      </c>
      <c r="F13" s="34">
        <v>115</v>
      </c>
      <c r="G13" s="34">
        <v>0</v>
      </c>
      <c r="H13" s="34">
        <v>0</v>
      </c>
      <c r="I13" s="35">
        <v>0</v>
      </c>
    </row>
    <row r="14" spans="1:9" ht="31.5">
      <c r="A14" s="33">
        <v>2</v>
      </c>
      <c r="B14" s="10" t="s">
        <v>97</v>
      </c>
      <c r="C14" s="46" t="s">
        <v>98</v>
      </c>
      <c r="D14" s="46" t="s">
        <v>99</v>
      </c>
      <c r="E14" s="34">
        <v>249</v>
      </c>
      <c r="F14" s="34">
        <v>248.9</v>
      </c>
      <c r="G14" s="34">
        <v>0</v>
      </c>
      <c r="H14" s="34">
        <v>0.1</v>
      </c>
      <c r="I14" s="35">
        <v>0.1</v>
      </c>
    </row>
    <row r="15" spans="1:9" ht="24" customHeight="1">
      <c r="A15" s="33">
        <v>3</v>
      </c>
      <c r="B15" s="10" t="s">
        <v>97</v>
      </c>
      <c r="C15" s="46" t="s">
        <v>98</v>
      </c>
      <c r="D15" s="30" t="s">
        <v>99</v>
      </c>
      <c r="E15" s="34">
        <v>150</v>
      </c>
      <c r="F15" s="34">
        <v>150</v>
      </c>
      <c r="G15" s="34">
        <v>0</v>
      </c>
      <c r="H15" s="34">
        <v>0</v>
      </c>
      <c r="I15" s="35">
        <v>0</v>
      </c>
    </row>
    <row r="16" spans="1:9" ht="25.5">
      <c r="A16" s="33">
        <v>4</v>
      </c>
      <c r="B16" s="10" t="s">
        <v>100</v>
      </c>
      <c r="C16" s="48">
        <v>40248</v>
      </c>
      <c r="D16" s="30" t="s">
        <v>99</v>
      </c>
      <c r="E16" s="34">
        <v>395</v>
      </c>
      <c r="F16" s="34">
        <v>395</v>
      </c>
      <c r="G16" s="34">
        <v>0</v>
      </c>
      <c r="H16" s="34">
        <v>0</v>
      </c>
      <c r="I16" s="35">
        <v>0</v>
      </c>
    </row>
    <row r="17" spans="1:9" ht="25.5">
      <c r="A17" s="33">
        <v>5</v>
      </c>
      <c r="B17" s="10" t="s">
        <v>100</v>
      </c>
      <c r="C17" s="48">
        <v>40248</v>
      </c>
      <c r="D17" s="30" t="s">
        <v>99</v>
      </c>
      <c r="E17" s="34">
        <v>495</v>
      </c>
      <c r="F17" s="34">
        <v>494.9</v>
      </c>
      <c r="G17" s="34">
        <v>0</v>
      </c>
      <c r="H17" s="34">
        <v>0.1</v>
      </c>
      <c r="I17" s="35">
        <v>0.1</v>
      </c>
    </row>
    <row r="18" spans="1:9" ht="25.5">
      <c r="A18" s="33">
        <v>6</v>
      </c>
      <c r="B18" s="10" t="s">
        <v>100</v>
      </c>
      <c r="C18" s="48">
        <v>40248</v>
      </c>
      <c r="D18" s="30" t="s">
        <v>99</v>
      </c>
      <c r="E18" s="34">
        <v>350</v>
      </c>
      <c r="F18" s="34">
        <v>124.9</v>
      </c>
      <c r="G18" s="34">
        <v>0</v>
      </c>
      <c r="H18" s="34">
        <v>225.1</v>
      </c>
      <c r="I18" s="35">
        <v>63.4</v>
      </c>
    </row>
    <row r="19" spans="1:9" ht="25.5">
      <c r="A19" s="33">
        <v>7</v>
      </c>
      <c r="B19" s="50" t="s">
        <v>101</v>
      </c>
      <c r="C19" s="56">
        <v>40211</v>
      </c>
      <c r="D19" s="53" t="s">
        <v>99</v>
      </c>
      <c r="E19" s="34">
        <v>395</v>
      </c>
      <c r="F19" s="34">
        <v>298</v>
      </c>
      <c r="G19" s="34">
        <v>0</v>
      </c>
      <c r="H19" s="34">
        <v>97</v>
      </c>
      <c r="I19" s="58">
        <f>H19/E19*100</f>
        <v>24.556962025316455</v>
      </c>
    </row>
    <row r="20" spans="1:9" ht="46.5" customHeight="1">
      <c r="A20" s="33">
        <v>8</v>
      </c>
      <c r="B20" s="55" t="s">
        <v>116</v>
      </c>
      <c r="C20" s="57" t="s">
        <v>117</v>
      </c>
      <c r="D20" s="54" t="s">
        <v>104</v>
      </c>
      <c r="E20" s="51">
        <v>9064.2</v>
      </c>
      <c r="F20" s="51">
        <v>8536.5</v>
      </c>
      <c r="G20" s="51">
        <v>0</v>
      </c>
      <c r="H20" s="51">
        <f>E20-F20</f>
        <v>527.7000000000007</v>
      </c>
      <c r="I20" s="58">
        <f>H20/E20*100</f>
        <v>5.821804461507918</v>
      </c>
    </row>
    <row r="21" spans="1:9" ht="16.5" customHeight="1">
      <c r="A21" s="33">
        <v>9</v>
      </c>
      <c r="B21" s="10" t="s">
        <v>102</v>
      </c>
      <c r="C21" s="48" t="s">
        <v>103</v>
      </c>
      <c r="D21" s="30" t="s">
        <v>99</v>
      </c>
      <c r="E21" s="33">
        <v>238.9</v>
      </c>
      <c r="F21" s="33">
        <v>238.9</v>
      </c>
      <c r="G21" s="33">
        <v>0</v>
      </c>
      <c r="H21" s="33">
        <v>0</v>
      </c>
      <c r="I21" s="52">
        <v>0</v>
      </c>
    </row>
    <row r="22" spans="1:9" ht="51">
      <c r="A22" s="33">
        <v>10</v>
      </c>
      <c r="B22" s="10" t="s">
        <v>106</v>
      </c>
      <c r="C22" s="48">
        <v>40303</v>
      </c>
      <c r="D22" s="30" t="s">
        <v>105</v>
      </c>
      <c r="E22" s="34">
        <v>331.1</v>
      </c>
      <c r="F22" s="34">
        <v>331.1</v>
      </c>
      <c r="G22" s="34">
        <v>0</v>
      </c>
      <c r="H22" s="34">
        <v>0</v>
      </c>
      <c r="I22" s="35">
        <v>0</v>
      </c>
    </row>
    <row r="23" spans="1:9" ht="51">
      <c r="A23" s="33">
        <v>11</v>
      </c>
      <c r="B23" s="10" t="s">
        <v>107</v>
      </c>
      <c r="C23" s="48">
        <v>40303</v>
      </c>
      <c r="D23" s="30" t="s">
        <v>105</v>
      </c>
      <c r="E23" s="34">
        <v>331.1</v>
      </c>
      <c r="F23" s="34">
        <v>331.1</v>
      </c>
      <c r="G23" s="34">
        <v>0</v>
      </c>
      <c r="H23" s="34">
        <v>0</v>
      </c>
      <c r="I23" s="35">
        <v>0</v>
      </c>
    </row>
    <row r="24" spans="1:9" ht="51">
      <c r="A24" s="33">
        <v>12</v>
      </c>
      <c r="B24" s="10" t="s">
        <v>108</v>
      </c>
      <c r="C24" s="48">
        <v>40303</v>
      </c>
      <c r="D24" s="30" t="s">
        <v>105</v>
      </c>
      <c r="E24" s="34">
        <v>331.1</v>
      </c>
      <c r="F24" s="34">
        <v>331.1</v>
      </c>
      <c r="G24" s="34">
        <v>0</v>
      </c>
      <c r="H24" s="34">
        <v>0</v>
      </c>
      <c r="I24" s="35">
        <v>0</v>
      </c>
    </row>
    <row r="25" spans="1:9" ht="51">
      <c r="A25" s="33">
        <v>13</v>
      </c>
      <c r="B25" s="10" t="s">
        <v>109</v>
      </c>
      <c r="C25" s="48">
        <v>40303</v>
      </c>
      <c r="D25" s="30" t="s">
        <v>105</v>
      </c>
      <c r="E25" s="34">
        <v>323.4</v>
      </c>
      <c r="F25" s="34">
        <v>323.4</v>
      </c>
      <c r="G25" s="34">
        <v>0</v>
      </c>
      <c r="H25" s="34">
        <v>0</v>
      </c>
      <c r="I25" s="35">
        <v>0</v>
      </c>
    </row>
    <row r="26" spans="1:9" ht="51">
      <c r="A26" s="33">
        <v>14</v>
      </c>
      <c r="B26" s="10" t="s">
        <v>111</v>
      </c>
      <c r="C26" s="49" t="s">
        <v>110</v>
      </c>
      <c r="D26" s="30" t="s">
        <v>104</v>
      </c>
      <c r="E26" s="34">
        <v>2724.5</v>
      </c>
      <c r="F26" s="34">
        <v>2710.9</v>
      </c>
      <c r="G26" s="34">
        <v>0</v>
      </c>
      <c r="H26" s="34">
        <v>13.6</v>
      </c>
      <c r="I26" s="58">
        <f>H26/E26*100</f>
        <v>0.499174160396403</v>
      </c>
    </row>
    <row r="27" spans="1:9" ht="51">
      <c r="A27" s="33">
        <v>15</v>
      </c>
      <c r="B27" s="10" t="s">
        <v>112</v>
      </c>
      <c r="C27" s="49" t="s">
        <v>110</v>
      </c>
      <c r="D27" s="30" t="s">
        <v>104</v>
      </c>
      <c r="E27" s="34">
        <v>1767.5</v>
      </c>
      <c r="F27" s="34">
        <v>1679.9</v>
      </c>
      <c r="G27" s="34">
        <v>0</v>
      </c>
      <c r="H27" s="34">
        <v>87.6</v>
      </c>
      <c r="I27" s="35">
        <v>5</v>
      </c>
    </row>
    <row r="28" spans="1:9" ht="38.25">
      <c r="A28" s="33">
        <v>16</v>
      </c>
      <c r="B28" s="10" t="s">
        <v>113</v>
      </c>
      <c r="C28" s="49">
        <v>40325</v>
      </c>
      <c r="D28" s="30" t="s">
        <v>99</v>
      </c>
      <c r="E28" s="34">
        <v>174.4</v>
      </c>
      <c r="F28" s="34">
        <v>173.4</v>
      </c>
      <c r="G28" s="34">
        <v>0</v>
      </c>
      <c r="H28" s="34">
        <v>1</v>
      </c>
      <c r="I28" s="35">
        <v>0.6</v>
      </c>
    </row>
    <row r="29" spans="1:9" ht="38.25">
      <c r="A29" s="33">
        <v>17</v>
      </c>
      <c r="B29" s="10" t="s">
        <v>114</v>
      </c>
      <c r="C29" s="49">
        <v>40354</v>
      </c>
      <c r="D29" s="30" t="s">
        <v>104</v>
      </c>
      <c r="E29" s="34">
        <v>2692</v>
      </c>
      <c r="F29" s="34">
        <v>2678.7</v>
      </c>
      <c r="G29" s="34">
        <v>0</v>
      </c>
      <c r="H29" s="34">
        <v>13.3</v>
      </c>
      <c r="I29" s="35">
        <v>0.5</v>
      </c>
    </row>
    <row r="30" spans="1:9" ht="42.75" customHeight="1">
      <c r="A30" s="33">
        <v>18</v>
      </c>
      <c r="B30" s="10" t="s">
        <v>115</v>
      </c>
      <c r="C30" s="49">
        <v>40355</v>
      </c>
      <c r="D30" s="30" t="s">
        <v>99</v>
      </c>
      <c r="E30" s="34">
        <v>495</v>
      </c>
      <c r="F30" s="34">
        <v>494.9</v>
      </c>
      <c r="G30" s="34">
        <v>0</v>
      </c>
      <c r="H30" s="34">
        <v>0.1</v>
      </c>
      <c r="I30" s="35">
        <v>0.02</v>
      </c>
    </row>
    <row r="31" spans="1:9" ht="27" customHeight="1">
      <c r="A31" s="33">
        <v>19</v>
      </c>
      <c r="B31" s="10" t="s">
        <v>118</v>
      </c>
      <c r="C31" s="49">
        <v>40361</v>
      </c>
      <c r="D31" s="30" t="s">
        <v>104</v>
      </c>
      <c r="E31" s="51">
        <v>1631.6</v>
      </c>
      <c r="F31" s="51">
        <v>1623.5</v>
      </c>
      <c r="G31" s="51">
        <v>0</v>
      </c>
      <c r="H31" s="51">
        <f aca="true" t="shared" si="0" ref="H31:H70">E31-F31</f>
        <v>8.099999999999909</v>
      </c>
      <c r="I31" s="58">
        <f aca="true" t="shared" si="1" ref="I31:I70">H31/E31*100</f>
        <v>0.49644520715861173</v>
      </c>
    </row>
    <row r="32" spans="1:9" ht="30" customHeight="1">
      <c r="A32" s="33">
        <v>20</v>
      </c>
      <c r="B32" s="10" t="s">
        <v>119</v>
      </c>
      <c r="C32" s="49">
        <v>40361</v>
      </c>
      <c r="D32" s="30" t="s">
        <v>104</v>
      </c>
      <c r="E32" s="51">
        <v>630.2</v>
      </c>
      <c r="F32" s="51">
        <v>627</v>
      </c>
      <c r="G32" s="51">
        <v>0</v>
      </c>
      <c r="H32" s="51">
        <f t="shared" si="0"/>
        <v>3.2000000000000455</v>
      </c>
      <c r="I32" s="58">
        <f t="shared" si="1"/>
        <v>0.5077753094255864</v>
      </c>
    </row>
    <row r="33" spans="1:9" ht="24.75" customHeight="1">
      <c r="A33" s="33">
        <v>21</v>
      </c>
      <c r="B33" s="10" t="s">
        <v>120</v>
      </c>
      <c r="C33" s="49">
        <v>40361</v>
      </c>
      <c r="D33" s="30" t="s">
        <v>104</v>
      </c>
      <c r="E33" s="51">
        <v>199.4</v>
      </c>
      <c r="F33" s="51">
        <v>198.4</v>
      </c>
      <c r="G33" s="51">
        <v>0</v>
      </c>
      <c r="H33" s="51">
        <f t="shared" si="0"/>
        <v>1</v>
      </c>
      <c r="I33" s="58">
        <f t="shared" si="1"/>
        <v>0.5015045135406219</v>
      </c>
    </row>
    <row r="34" spans="1:9" ht="25.5" customHeight="1">
      <c r="A34" s="33">
        <v>22</v>
      </c>
      <c r="B34" s="10" t="s">
        <v>124</v>
      </c>
      <c r="C34" s="49">
        <v>40361</v>
      </c>
      <c r="D34" s="30" t="s">
        <v>104</v>
      </c>
      <c r="E34" s="51">
        <v>1000</v>
      </c>
      <c r="F34" s="51">
        <v>995</v>
      </c>
      <c r="G34" s="51">
        <v>0</v>
      </c>
      <c r="H34" s="51">
        <f t="shared" si="0"/>
        <v>5</v>
      </c>
      <c r="I34" s="58">
        <f t="shared" si="1"/>
        <v>0.5</v>
      </c>
    </row>
    <row r="35" spans="1:9" ht="17.25" customHeight="1">
      <c r="A35" s="33">
        <v>23</v>
      </c>
      <c r="B35" s="10" t="s">
        <v>121</v>
      </c>
      <c r="C35" s="49">
        <v>40367</v>
      </c>
      <c r="D35" s="30" t="s">
        <v>99</v>
      </c>
      <c r="E35" s="51">
        <v>309.3</v>
      </c>
      <c r="F35" s="51">
        <v>309.3</v>
      </c>
      <c r="G35" s="51">
        <v>0</v>
      </c>
      <c r="H35" s="51">
        <f t="shared" si="0"/>
        <v>0</v>
      </c>
      <c r="I35" s="58">
        <f t="shared" si="1"/>
        <v>0</v>
      </c>
    </row>
    <row r="36" spans="1:9" ht="24.75" customHeight="1">
      <c r="A36" s="33">
        <v>24</v>
      </c>
      <c r="B36" s="10" t="s">
        <v>122</v>
      </c>
      <c r="C36" s="49">
        <v>40399</v>
      </c>
      <c r="D36" s="30" t="s">
        <v>104</v>
      </c>
      <c r="E36" s="51">
        <v>1045</v>
      </c>
      <c r="F36" s="51">
        <v>1040.2</v>
      </c>
      <c r="G36" s="51">
        <v>0</v>
      </c>
      <c r="H36" s="51">
        <f t="shared" si="0"/>
        <v>4.7999999999999545</v>
      </c>
      <c r="I36" s="58">
        <f t="shared" si="1"/>
        <v>0.45933014354066554</v>
      </c>
    </row>
    <row r="37" spans="1:9" ht="24.75" customHeight="1">
      <c r="A37" s="33">
        <v>25</v>
      </c>
      <c r="B37" s="10" t="s">
        <v>123</v>
      </c>
      <c r="C37" s="49">
        <v>40401</v>
      </c>
      <c r="D37" s="30" t="s">
        <v>104</v>
      </c>
      <c r="E37" s="51">
        <v>852.8</v>
      </c>
      <c r="F37" s="51">
        <v>848.5</v>
      </c>
      <c r="G37" s="51">
        <v>0</v>
      </c>
      <c r="H37" s="51">
        <f t="shared" si="0"/>
        <v>4.2999999999999545</v>
      </c>
      <c r="I37" s="58">
        <f t="shared" si="1"/>
        <v>0.5042213883677246</v>
      </c>
    </row>
    <row r="38" spans="1:9" ht="24.75" customHeight="1">
      <c r="A38" s="33">
        <v>26</v>
      </c>
      <c r="B38" s="10" t="s">
        <v>125</v>
      </c>
      <c r="C38" s="49">
        <v>40442</v>
      </c>
      <c r="D38" s="30" t="s">
        <v>99</v>
      </c>
      <c r="E38" s="51">
        <v>499.9</v>
      </c>
      <c r="F38" s="51">
        <v>499.8</v>
      </c>
      <c r="G38" s="51">
        <v>0</v>
      </c>
      <c r="H38" s="51">
        <f t="shared" si="0"/>
        <v>0.0999999999999659</v>
      </c>
      <c r="I38" s="58">
        <f t="shared" si="1"/>
        <v>0.02000400080015321</v>
      </c>
    </row>
    <row r="39" spans="1:9" ht="24.75" customHeight="1">
      <c r="A39" s="33">
        <v>27</v>
      </c>
      <c r="B39" s="10" t="s">
        <v>126</v>
      </c>
      <c r="C39" s="49">
        <v>40444</v>
      </c>
      <c r="D39" s="30" t="s">
        <v>99</v>
      </c>
      <c r="E39" s="51">
        <v>44</v>
      </c>
      <c r="F39" s="51">
        <v>43.8</v>
      </c>
      <c r="G39" s="51">
        <v>0</v>
      </c>
      <c r="H39" s="51">
        <f t="shared" si="0"/>
        <v>0.20000000000000284</v>
      </c>
      <c r="I39" s="58">
        <f t="shared" si="1"/>
        <v>0.454545454545461</v>
      </c>
    </row>
    <row r="40" spans="1:9" ht="24.75" customHeight="1">
      <c r="A40" s="33">
        <v>28</v>
      </c>
      <c r="B40" s="10" t="s">
        <v>126</v>
      </c>
      <c r="C40" s="49">
        <v>40444</v>
      </c>
      <c r="D40" s="30" t="s">
        <v>99</v>
      </c>
      <c r="E40" s="51">
        <v>44</v>
      </c>
      <c r="F40" s="51">
        <v>43.5</v>
      </c>
      <c r="G40" s="51">
        <v>0</v>
      </c>
      <c r="H40" s="51">
        <f t="shared" si="0"/>
        <v>0.5</v>
      </c>
      <c r="I40" s="58">
        <f t="shared" si="1"/>
        <v>1.1363636363636365</v>
      </c>
    </row>
    <row r="41" spans="1:9" ht="24.75" customHeight="1">
      <c r="A41" s="33">
        <v>29</v>
      </c>
      <c r="B41" s="10" t="s">
        <v>126</v>
      </c>
      <c r="C41" s="49">
        <v>40444</v>
      </c>
      <c r="D41" s="30" t="s">
        <v>99</v>
      </c>
      <c r="E41" s="51">
        <v>44</v>
      </c>
      <c r="F41" s="51">
        <v>43</v>
      </c>
      <c r="G41" s="51">
        <v>0</v>
      </c>
      <c r="H41" s="51">
        <f t="shared" si="0"/>
        <v>1</v>
      </c>
      <c r="I41" s="58">
        <f t="shared" si="1"/>
        <v>2.272727272727273</v>
      </c>
    </row>
    <row r="42" spans="1:9" ht="26.25" customHeight="1">
      <c r="A42" s="33">
        <v>30</v>
      </c>
      <c r="B42" s="10" t="s">
        <v>127</v>
      </c>
      <c r="C42" s="49">
        <v>40444</v>
      </c>
      <c r="D42" s="30" t="s">
        <v>99</v>
      </c>
      <c r="E42" s="51">
        <v>204</v>
      </c>
      <c r="F42" s="51">
        <v>190.6</v>
      </c>
      <c r="G42" s="51">
        <v>0</v>
      </c>
      <c r="H42" s="51">
        <f t="shared" si="0"/>
        <v>13.400000000000006</v>
      </c>
      <c r="I42" s="58">
        <f t="shared" si="1"/>
        <v>6.5686274509803955</v>
      </c>
    </row>
    <row r="43" spans="1:9" ht="26.25" customHeight="1">
      <c r="A43" s="33">
        <v>31</v>
      </c>
      <c r="B43" s="10" t="s">
        <v>128</v>
      </c>
      <c r="C43" s="49">
        <v>40444</v>
      </c>
      <c r="D43" s="30" t="s">
        <v>99</v>
      </c>
      <c r="E43" s="51">
        <v>72.7</v>
      </c>
      <c r="F43" s="51">
        <v>69.6</v>
      </c>
      <c r="G43" s="51">
        <v>0</v>
      </c>
      <c r="H43" s="51">
        <f t="shared" si="0"/>
        <v>3.1000000000000085</v>
      </c>
      <c r="I43" s="58">
        <f t="shared" si="1"/>
        <v>4.264099037138939</v>
      </c>
    </row>
    <row r="44" spans="1:9" ht="29.25" customHeight="1">
      <c r="A44" s="33">
        <v>32</v>
      </c>
      <c r="B44" s="10" t="s">
        <v>129</v>
      </c>
      <c r="C44" s="49">
        <v>40444</v>
      </c>
      <c r="D44" s="30" t="s">
        <v>99</v>
      </c>
      <c r="E44" s="51">
        <v>170.5</v>
      </c>
      <c r="F44" s="51">
        <v>158</v>
      </c>
      <c r="G44" s="51">
        <v>0</v>
      </c>
      <c r="H44" s="51">
        <f t="shared" si="0"/>
        <v>12.5</v>
      </c>
      <c r="I44" s="58">
        <f t="shared" si="1"/>
        <v>7.331378299120235</v>
      </c>
    </row>
    <row r="45" spans="1:9" ht="27" customHeight="1">
      <c r="A45" s="33">
        <v>33</v>
      </c>
      <c r="B45" s="10" t="s">
        <v>130</v>
      </c>
      <c r="C45" s="49">
        <v>40444</v>
      </c>
      <c r="D45" s="30" t="s">
        <v>99</v>
      </c>
      <c r="E45" s="51">
        <v>71.6</v>
      </c>
      <c r="F45" s="51">
        <v>67</v>
      </c>
      <c r="G45" s="51">
        <v>0</v>
      </c>
      <c r="H45" s="51">
        <f t="shared" si="0"/>
        <v>4.599999999999994</v>
      </c>
      <c r="I45" s="58">
        <f t="shared" si="1"/>
        <v>6.424581005586585</v>
      </c>
    </row>
    <row r="46" spans="1:9" ht="39" customHeight="1">
      <c r="A46" s="33">
        <v>34</v>
      </c>
      <c r="B46" s="10" t="s">
        <v>131</v>
      </c>
      <c r="C46" s="49">
        <v>40449</v>
      </c>
      <c r="D46" s="30" t="s">
        <v>104</v>
      </c>
      <c r="E46" s="51">
        <v>4100</v>
      </c>
      <c r="F46" s="51">
        <v>3690</v>
      </c>
      <c r="G46" s="51">
        <v>0</v>
      </c>
      <c r="H46" s="51">
        <f t="shared" si="0"/>
        <v>410</v>
      </c>
      <c r="I46" s="58">
        <f t="shared" si="1"/>
        <v>10</v>
      </c>
    </row>
    <row r="47" spans="1:9" ht="18" customHeight="1">
      <c r="A47" s="33">
        <v>35</v>
      </c>
      <c r="B47" s="10" t="s">
        <v>132</v>
      </c>
      <c r="C47" s="49">
        <v>40451</v>
      </c>
      <c r="D47" s="30" t="s">
        <v>99</v>
      </c>
      <c r="E47" s="51">
        <v>149</v>
      </c>
      <c r="F47" s="51">
        <v>97</v>
      </c>
      <c r="G47" s="51">
        <v>0</v>
      </c>
      <c r="H47" s="51">
        <f t="shared" si="0"/>
        <v>52</v>
      </c>
      <c r="I47" s="58">
        <f t="shared" si="1"/>
        <v>34.899328859060404</v>
      </c>
    </row>
    <row r="48" spans="1:9" ht="18" customHeight="1">
      <c r="A48" s="33">
        <v>36</v>
      </c>
      <c r="B48" s="10" t="s">
        <v>134</v>
      </c>
      <c r="C48" s="49">
        <v>40462</v>
      </c>
      <c r="D48" s="30" t="s">
        <v>99</v>
      </c>
      <c r="E48" s="51">
        <v>306.9</v>
      </c>
      <c r="F48" s="51">
        <v>306.9</v>
      </c>
      <c r="G48" s="51">
        <v>0</v>
      </c>
      <c r="H48" s="51">
        <f t="shared" si="0"/>
        <v>0</v>
      </c>
      <c r="I48" s="58">
        <f t="shared" si="1"/>
        <v>0</v>
      </c>
    </row>
    <row r="49" spans="1:9" ht="39.75" customHeight="1">
      <c r="A49" s="33">
        <v>37</v>
      </c>
      <c r="B49" s="10" t="s">
        <v>131</v>
      </c>
      <c r="C49" s="49">
        <v>40500</v>
      </c>
      <c r="D49" s="30" t="s">
        <v>99</v>
      </c>
      <c r="E49" s="51">
        <v>410</v>
      </c>
      <c r="F49" s="51">
        <v>405</v>
      </c>
      <c r="G49" s="51">
        <v>0</v>
      </c>
      <c r="H49" s="51">
        <f t="shared" si="0"/>
        <v>5</v>
      </c>
      <c r="I49" s="58">
        <f t="shared" si="1"/>
        <v>1.2195121951219512</v>
      </c>
    </row>
    <row r="50" spans="1:9" ht="26.25" customHeight="1">
      <c r="A50" s="33">
        <v>38</v>
      </c>
      <c r="B50" s="10" t="s">
        <v>135</v>
      </c>
      <c r="C50" s="49">
        <v>40501</v>
      </c>
      <c r="D50" s="30" t="s">
        <v>99</v>
      </c>
      <c r="E50" s="51">
        <v>136.8</v>
      </c>
      <c r="F50" s="51">
        <v>136.8</v>
      </c>
      <c r="G50" s="51">
        <v>0</v>
      </c>
      <c r="H50" s="51">
        <f t="shared" si="0"/>
        <v>0</v>
      </c>
      <c r="I50" s="58">
        <f t="shared" si="1"/>
        <v>0</v>
      </c>
    </row>
    <row r="51" spans="1:9" ht="18" customHeight="1">
      <c r="A51" s="33">
        <v>39</v>
      </c>
      <c r="B51" s="10" t="s">
        <v>135</v>
      </c>
      <c r="C51" s="49">
        <v>40501</v>
      </c>
      <c r="D51" s="30" t="s">
        <v>99</v>
      </c>
      <c r="E51" s="51">
        <v>155</v>
      </c>
      <c r="F51" s="51">
        <v>155</v>
      </c>
      <c r="G51" s="51">
        <v>0</v>
      </c>
      <c r="H51" s="51">
        <f t="shared" si="0"/>
        <v>0</v>
      </c>
      <c r="I51" s="58">
        <f t="shared" si="1"/>
        <v>0</v>
      </c>
    </row>
    <row r="52" spans="1:9" ht="27.75" customHeight="1">
      <c r="A52" s="33">
        <v>40</v>
      </c>
      <c r="B52" s="10" t="s">
        <v>94</v>
      </c>
      <c r="C52" s="49">
        <v>40496</v>
      </c>
      <c r="D52" s="46" t="s">
        <v>105</v>
      </c>
      <c r="E52" s="51">
        <v>106.5</v>
      </c>
      <c r="F52" s="51">
        <v>88.5</v>
      </c>
      <c r="G52" s="51">
        <v>0</v>
      </c>
      <c r="H52" s="51">
        <f t="shared" si="0"/>
        <v>18</v>
      </c>
      <c r="I52" s="58">
        <f t="shared" si="1"/>
        <v>16.901408450704224</v>
      </c>
    </row>
    <row r="53" spans="1:9" ht="28.5" customHeight="1">
      <c r="A53" s="33">
        <v>41</v>
      </c>
      <c r="B53" s="10" t="s">
        <v>136</v>
      </c>
      <c r="C53" s="49">
        <v>40540</v>
      </c>
      <c r="D53" s="30" t="s">
        <v>104</v>
      </c>
      <c r="E53" s="51">
        <v>3124</v>
      </c>
      <c r="F53" s="51">
        <v>3108.4</v>
      </c>
      <c r="G53" s="51">
        <v>0</v>
      </c>
      <c r="H53" s="51">
        <f t="shared" si="0"/>
        <v>15.599999999999909</v>
      </c>
      <c r="I53" s="58">
        <f t="shared" si="1"/>
        <v>0.4993597951344402</v>
      </c>
    </row>
    <row r="54" spans="1:9" ht="27.75" customHeight="1">
      <c r="A54" s="33">
        <v>42</v>
      </c>
      <c r="B54" s="10" t="s">
        <v>137</v>
      </c>
      <c r="C54" s="49">
        <v>40540</v>
      </c>
      <c r="D54" s="30" t="s">
        <v>104</v>
      </c>
      <c r="E54" s="51">
        <v>1507</v>
      </c>
      <c r="F54" s="51">
        <v>1499.5</v>
      </c>
      <c r="G54" s="51">
        <v>0</v>
      </c>
      <c r="H54" s="51">
        <f t="shared" si="0"/>
        <v>7.5</v>
      </c>
      <c r="I54" s="58">
        <f t="shared" si="1"/>
        <v>0.4976775049767751</v>
      </c>
    </row>
    <row r="55" spans="1:9" ht="30" customHeight="1">
      <c r="A55" s="33">
        <v>43</v>
      </c>
      <c r="B55" s="10" t="s">
        <v>137</v>
      </c>
      <c r="C55" s="49">
        <v>40540</v>
      </c>
      <c r="D55" s="30" t="s">
        <v>104</v>
      </c>
      <c r="E55" s="51">
        <v>463.1</v>
      </c>
      <c r="F55" s="51">
        <v>460.8</v>
      </c>
      <c r="G55" s="51"/>
      <c r="H55" s="51">
        <f t="shared" si="0"/>
        <v>2.3000000000000114</v>
      </c>
      <c r="I55" s="58">
        <f t="shared" si="1"/>
        <v>0.4966529907147509</v>
      </c>
    </row>
    <row r="56" spans="1:9" ht="28.5" customHeight="1">
      <c r="A56" s="33">
        <v>44</v>
      </c>
      <c r="B56" s="10" t="s">
        <v>135</v>
      </c>
      <c r="C56" s="49">
        <v>40541</v>
      </c>
      <c r="D56" s="30" t="s">
        <v>99</v>
      </c>
      <c r="E56" s="51">
        <v>127.1</v>
      </c>
      <c r="F56" s="51">
        <v>107.9</v>
      </c>
      <c r="G56" s="51">
        <v>0</v>
      </c>
      <c r="H56" s="51">
        <f t="shared" si="0"/>
        <v>19.19999999999999</v>
      </c>
      <c r="I56" s="58">
        <f t="shared" si="1"/>
        <v>15.106215578284807</v>
      </c>
    </row>
    <row r="57" spans="1:9" ht="26.25" customHeight="1">
      <c r="A57" s="33">
        <v>45</v>
      </c>
      <c r="B57" s="10" t="s">
        <v>135</v>
      </c>
      <c r="C57" s="49">
        <v>40541</v>
      </c>
      <c r="D57" s="30" t="s">
        <v>99</v>
      </c>
      <c r="E57" s="51">
        <v>139.5</v>
      </c>
      <c r="F57" s="51">
        <v>118.5</v>
      </c>
      <c r="G57" s="51">
        <v>0</v>
      </c>
      <c r="H57" s="51">
        <f t="shared" si="0"/>
        <v>21</v>
      </c>
      <c r="I57" s="58">
        <f t="shared" si="1"/>
        <v>15.053763440860216</v>
      </c>
    </row>
    <row r="58" spans="1:9" ht="29.25" customHeight="1">
      <c r="A58" s="33">
        <v>46</v>
      </c>
      <c r="B58" s="10" t="s">
        <v>135</v>
      </c>
      <c r="C58" s="49">
        <v>40541</v>
      </c>
      <c r="D58" s="30" t="s">
        <v>99</v>
      </c>
      <c r="E58" s="51">
        <v>38.3</v>
      </c>
      <c r="F58" s="51">
        <v>29.7</v>
      </c>
      <c r="G58" s="51">
        <v>0</v>
      </c>
      <c r="H58" s="51">
        <f t="shared" si="0"/>
        <v>8.599999999999998</v>
      </c>
      <c r="I58" s="58">
        <f t="shared" si="1"/>
        <v>22.454308093994772</v>
      </c>
    </row>
    <row r="59" spans="1:9" ht="28.5" customHeight="1">
      <c r="A59" s="33">
        <v>47</v>
      </c>
      <c r="B59" s="10" t="s">
        <v>135</v>
      </c>
      <c r="C59" s="49">
        <v>40541</v>
      </c>
      <c r="D59" s="30" t="s">
        <v>99</v>
      </c>
      <c r="E59" s="51">
        <v>60.4</v>
      </c>
      <c r="F59" s="51">
        <v>49.5</v>
      </c>
      <c r="G59" s="51">
        <v>0</v>
      </c>
      <c r="H59" s="51">
        <f t="shared" si="0"/>
        <v>10.899999999999999</v>
      </c>
      <c r="I59" s="58">
        <f t="shared" si="1"/>
        <v>18.04635761589404</v>
      </c>
    </row>
    <row r="60" spans="1:9" ht="29.25" customHeight="1">
      <c r="A60" s="33">
        <v>48</v>
      </c>
      <c r="B60" s="10" t="s">
        <v>135</v>
      </c>
      <c r="C60" s="49">
        <v>40541</v>
      </c>
      <c r="D60" s="30" t="s">
        <v>99</v>
      </c>
      <c r="E60" s="51">
        <v>10</v>
      </c>
      <c r="F60" s="51">
        <v>8.5</v>
      </c>
      <c r="G60" s="51">
        <v>0</v>
      </c>
      <c r="H60" s="51">
        <f t="shared" si="0"/>
        <v>1.5</v>
      </c>
      <c r="I60" s="58">
        <f t="shared" si="1"/>
        <v>15</v>
      </c>
    </row>
    <row r="61" spans="1:9" ht="27.75" customHeight="1">
      <c r="A61" s="33">
        <v>49</v>
      </c>
      <c r="B61" s="10" t="s">
        <v>138</v>
      </c>
      <c r="C61" s="49">
        <v>40541</v>
      </c>
      <c r="D61" s="30" t="s">
        <v>99</v>
      </c>
      <c r="E61" s="51">
        <v>34.9</v>
      </c>
      <c r="F61" s="51">
        <v>33.4</v>
      </c>
      <c r="G61" s="51">
        <v>0</v>
      </c>
      <c r="H61" s="51">
        <f t="shared" si="0"/>
        <v>1.5</v>
      </c>
      <c r="I61" s="58">
        <f t="shared" si="1"/>
        <v>4.2979942693409745</v>
      </c>
    </row>
    <row r="62" spans="1:9" ht="27.75" customHeight="1">
      <c r="A62" s="33">
        <v>50</v>
      </c>
      <c r="B62" s="10" t="s">
        <v>138</v>
      </c>
      <c r="C62" s="49">
        <v>40541</v>
      </c>
      <c r="D62" s="30" t="s">
        <v>99</v>
      </c>
      <c r="E62" s="51">
        <v>50</v>
      </c>
      <c r="F62" s="51">
        <v>45.5</v>
      </c>
      <c r="G62" s="51">
        <v>0</v>
      </c>
      <c r="H62" s="51">
        <f t="shared" si="0"/>
        <v>4.5</v>
      </c>
      <c r="I62" s="58">
        <f t="shared" si="1"/>
        <v>9</v>
      </c>
    </row>
    <row r="63" spans="1:9" ht="26.25" customHeight="1">
      <c r="A63" s="33">
        <v>51</v>
      </c>
      <c r="B63" s="10" t="s">
        <v>138</v>
      </c>
      <c r="C63" s="49">
        <v>40541</v>
      </c>
      <c r="D63" s="30" t="s">
        <v>99</v>
      </c>
      <c r="E63" s="51">
        <v>12.8</v>
      </c>
      <c r="F63" s="51">
        <v>12.3</v>
      </c>
      <c r="G63" s="51">
        <v>0</v>
      </c>
      <c r="H63" s="51">
        <f t="shared" si="0"/>
        <v>0.5</v>
      </c>
      <c r="I63" s="58">
        <f t="shared" si="1"/>
        <v>3.90625</v>
      </c>
    </row>
    <row r="64" spans="1:9" ht="27.75" customHeight="1">
      <c r="A64" s="33">
        <v>52</v>
      </c>
      <c r="B64" s="10" t="s">
        <v>138</v>
      </c>
      <c r="C64" s="49">
        <v>40541</v>
      </c>
      <c r="D64" s="30" t="s">
        <v>99</v>
      </c>
      <c r="E64" s="51">
        <v>17.6</v>
      </c>
      <c r="F64" s="51">
        <v>17.2</v>
      </c>
      <c r="G64" s="51">
        <v>0</v>
      </c>
      <c r="H64" s="51">
        <f t="shared" si="0"/>
        <v>0.40000000000000213</v>
      </c>
      <c r="I64" s="58">
        <f t="shared" si="1"/>
        <v>2.2727272727272845</v>
      </c>
    </row>
    <row r="65" spans="1:9" ht="27.75" customHeight="1">
      <c r="A65" s="33">
        <v>53</v>
      </c>
      <c r="B65" s="10" t="s">
        <v>138</v>
      </c>
      <c r="C65" s="49">
        <v>40541</v>
      </c>
      <c r="D65" s="30" t="s">
        <v>99</v>
      </c>
      <c r="E65" s="51">
        <v>3</v>
      </c>
      <c r="F65" s="51">
        <v>2.9</v>
      </c>
      <c r="G65" s="51">
        <v>0</v>
      </c>
      <c r="H65" s="51">
        <f t="shared" si="0"/>
        <v>0.10000000000000009</v>
      </c>
      <c r="I65" s="58">
        <f t="shared" si="1"/>
        <v>3.333333333333336</v>
      </c>
    </row>
    <row r="66" spans="1:9" ht="14.25" customHeight="1">
      <c r="A66" s="33">
        <v>54</v>
      </c>
      <c r="B66" s="10" t="s">
        <v>139</v>
      </c>
      <c r="C66" s="49">
        <v>40541</v>
      </c>
      <c r="D66" s="30" t="s">
        <v>99</v>
      </c>
      <c r="E66" s="51">
        <v>208.7</v>
      </c>
      <c r="F66" s="51">
        <v>188.6</v>
      </c>
      <c r="G66" s="51">
        <v>0</v>
      </c>
      <c r="H66" s="51">
        <f t="shared" si="0"/>
        <v>20.099999999999994</v>
      </c>
      <c r="I66" s="58">
        <f t="shared" si="1"/>
        <v>9.631049353138474</v>
      </c>
    </row>
    <row r="67" spans="1:9" ht="13.5" customHeight="1">
      <c r="A67" s="33">
        <v>55</v>
      </c>
      <c r="B67" s="10" t="s">
        <v>139</v>
      </c>
      <c r="C67" s="49">
        <v>40541</v>
      </c>
      <c r="D67" s="30" t="s">
        <v>99</v>
      </c>
      <c r="E67" s="51">
        <v>183.6</v>
      </c>
      <c r="F67" s="51">
        <v>166.7</v>
      </c>
      <c r="G67" s="51">
        <v>0</v>
      </c>
      <c r="H67" s="51">
        <f t="shared" si="0"/>
        <v>16.900000000000006</v>
      </c>
      <c r="I67" s="58">
        <f t="shared" si="1"/>
        <v>9.204793028322444</v>
      </c>
    </row>
    <row r="68" spans="1:9" ht="15.75" customHeight="1">
      <c r="A68" s="33">
        <v>56</v>
      </c>
      <c r="B68" s="10" t="s">
        <v>139</v>
      </c>
      <c r="C68" s="49">
        <v>40541</v>
      </c>
      <c r="D68" s="30" t="s">
        <v>99</v>
      </c>
      <c r="E68" s="51">
        <v>76.1</v>
      </c>
      <c r="F68" s="51">
        <v>69.8</v>
      </c>
      <c r="G68" s="51">
        <v>0</v>
      </c>
      <c r="H68" s="51">
        <f t="shared" si="0"/>
        <v>6.299999999999997</v>
      </c>
      <c r="I68" s="58">
        <f t="shared" si="1"/>
        <v>8.278580814717474</v>
      </c>
    </row>
    <row r="69" spans="1:9" ht="18" customHeight="1">
      <c r="A69" s="33">
        <v>57</v>
      </c>
      <c r="B69" s="10" t="s">
        <v>139</v>
      </c>
      <c r="C69" s="49">
        <v>40541</v>
      </c>
      <c r="D69" s="30" t="s">
        <v>99</v>
      </c>
      <c r="E69" s="51">
        <v>87.4</v>
      </c>
      <c r="F69" s="51">
        <v>79.6</v>
      </c>
      <c r="G69" s="51">
        <v>0</v>
      </c>
      <c r="H69" s="51">
        <f t="shared" si="0"/>
        <v>7.800000000000011</v>
      </c>
      <c r="I69" s="58">
        <f t="shared" si="1"/>
        <v>8.924485125858137</v>
      </c>
    </row>
    <row r="70" spans="1:9" ht="18" customHeight="1">
      <c r="A70" s="33">
        <v>58</v>
      </c>
      <c r="B70" s="10" t="s">
        <v>139</v>
      </c>
      <c r="C70" s="49">
        <v>40541</v>
      </c>
      <c r="D70" s="30" t="s">
        <v>99</v>
      </c>
      <c r="E70" s="51">
        <v>14.1</v>
      </c>
      <c r="F70" s="51">
        <v>12.8</v>
      </c>
      <c r="G70" s="51">
        <v>0</v>
      </c>
      <c r="H70" s="51">
        <f t="shared" si="0"/>
        <v>1.299999999999999</v>
      </c>
      <c r="I70" s="58">
        <f t="shared" si="1"/>
        <v>9.219858156028362</v>
      </c>
    </row>
    <row r="71" spans="1:9" ht="15.75">
      <c r="A71" s="33"/>
      <c r="B71" s="33"/>
      <c r="C71" s="33"/>
      <c r="D71" s="33"/>
      <c r="E71" s="33"/>
      <c r="F71" s="33"/>
      <c r="G71" s="33"/>
      <c r="H71" s="33"/>
      <c r="I71" s="33"/>
    </row>
    <row r="72" spans="1:9" ht="15.75">
      <c r="A72" s="33"/>
      <c r="B72" s="36" t="s">
        <v>48</v>
      </c>
      <c r="C72" s="37"/>
      <c r="D72" s="37"/>
      <c r="E72" s="37">
        <f>SUM(E13:E71)</f>
        <v>38963.00000000001</v>
      </c>
      <c r="F72" s="37">
        <f>SUM(F13:F71)</f>
        <v>37304.600000000006</v>
      </c>
      <c r="G72" s="37"/>
      <c r="H72" s="37">
        <f>SUM(H13:H71)</f>
        <v>1658.4000000000003</v>
      </c>
      <c r="I72" s="58">
        <f>H72/E72*100</f>
        <v>4.2563457639298825</v>
      </c>
    </row>
    <row r="73" ht="15.75">
      <c r="A73" s="38" t="s">
        <v>49</v>
      </c>
    </row>
    <row r="74" spans="1:9" ht="18.75">
      <c r="A74" s="77" t="s">
        <v>62</v>
      </c>
      <c r="B74" s="77"/>
      <c r="C74" s="77"/>
      <c r="D74" s="77"/>
      <c r="E74" s="77"/>
      <c r="F74" s="77"/>
      <c r="G74" s="77"/>
      <c r="H74" s="77"/>
      <c r="I74" s="77"/>
    </row>
    <row r="75" spans="1:11" ht="48.75" customHeight="1">
      <c r="A75" s="77" t="s">
        <v>57</v>
      </c>
      <c r="B75" s="77"/>
      <c r="C75" s="77"/>
      <c r="D75" s="77"/>
      <c r="E75" s="77"/>
      <c r="F75" s="77"/>
      <c r="G75" s="77"/>
      <c r="H75" s="77"/>
      <c r="I75" s="77"/>
      <c r="J75" s="39"/>
      <c r="K75" s="39"/>
    </row>
    <row r="76" spans="1:9" ht="32.25" customHeight="1">
      <c r="A76" s="78"/>
      <c r="B76" s="78"/>
      <c r="C76" s="78"/>
      <c r="D76" s="78"/>
      <c r="E76" s="78"/>
      <c r="F76" s="78"/>
      <c r="G76" s="78"/>
      <c r="H76" s="78"/>
      <c r="I76" s="78"/>
    </row>
    <row r="78" ht="15.75">
      <c r="G78" s="38"/>
    </row>
    <row r="79" ht="15.75">
      <c r="G79" s="38"/>
    </row>
  </sheetData>
  <sheetProtection/>
  <mergeCells count="8">
    <mergeCell ref="A75:I75"/>
    <mergeCell ref="A76:I76"/>
    <mergeCell ref="A4:I4"/>
    <mergeCell ref="A5:I5"/>
    <mergeCell ref="A6:I6"/>
    <mergeCell ref="A7:I7"/>
    <mergeCell ref="A8:I8"/>
    <mergeCell ref="A74:I7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</dc:creator>
  <cp:keywords/>
  <dc:description/>
  <cp:lastModifiedBy>ekonom--</cp:lastModifiedBy>
  <cp:lastPrinted>2011-01-17T06:14:25Z</cp:lastPrinted>
  <dcterms:created xsi:type="dcterms:W3CDTF">2006-02-27T11:22:09Z</dcterms:created>
  <dcterms:modified xsi:type="dcterms:W3CDTF">2011-01-17T07:23:41Z</dcterms:modified>
  <cp:category/>
  <cp:version/>
  <cp:contentType/>
  <cp:contentStatus/>
</cp:coreProperties>
</file>